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'Sheet1'!$31:$31</definedName>
  </definedNames>
  <calcPr fullCalcOnLoad="1"/>
</workbook>
</file>

<file path=xl/sharedStrings.xml><?xml version="1.0" encoding="utf-8"?>
<sst xmlns="http://schemas.openxmlformats.org/spreadsheetml/2006/main" count="94" uniqueCount="83">
  <si>
    <t xml:space="preserve">                   </t>
  </si>
  <si>
    <t xml:space="preserve">       </t>
  </si>
  <si>
    <t>BIUDŽETO IŠLAIDŲ SĄMATOS VYKDYMO</t>
  </si>
  <si>
    <t xml:space="preserve"> </t>
  </si>
  <si>
    <t>ATASKAITA</t>
  </si>
  <si>
    <t>Išlaidų ekonominės klasifikacijos kodas</t>
  </si>
  <si>
    <t>Išlaidų pavadinimas</t>
  </si>
  <si>
    <t>Asignavimų planas, įskaitant patikslinimus</t>
  </si>
  <si>
    <t>Gauti asignavimai kartu su įskaitytu praėjusių metų lėšų likučiu</t>
  </si>
  <si>
    <t>Kasinės išlaidos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</si>
  <si>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</si>
  <si>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</si>
  <si>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</si>
  <si>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</si>
  <si>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</si>
  <si>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</si>
  <si>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</si>
  <si>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</si>
  <si>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</si>
  <si>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</si>
  <si>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</si>
  <si>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</si>
  <si>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Einamiesiems tikslams</t>
  </si>
  <si>
    <t>Kitos išlaidos</t>
  </si>
  <si>
    <t xml:space="preserve">Kitiems einamiesiems tikslams </t>
  </si>
  <si>
    <t>Pedagogų darbo užmokestis</t>
  </si>
  <si>
    <t>Socialinių darbuotojų</t>
  </si>
  <si>
    <t>Kultūros darbuotojų</t>
  </si>
  <si>
    <t>2.</t>
  </si>
  <si>
    <t>Medicinos darbuotojų</t>
  </si>
  <si>
    <t>Kitų neišvardintų</t>
  </si>
  <si>
    <t>A</t>
  </si>
  <si>
    <t>B</t>
  </si>
  <si>
    <t>C</t>
  </si>
  <si>
    <t>D</t>
  </si>
  <si>
    <t>E</t>
  </si>
  <si>
    <t>Alytaus miesto savivaldybės programų, kurių asignavimų valdytojas yra administracijos direktorius, finansavimo ir atsiskaitymo taisyklių     3 priedas</t>
  </si>
  <si>
    <t>(Įstaigos pavadinimas, kodas Juridinių asmenų regitre, adresas)</t>
  </si>
  <si>
    <t>Kodas</t>
  </si>
  <si>
    <t>Alytus</t>
  </si>
  <si>
    <t xml:space="preserve">                                                                                   (data)</t>
  </si>
  <si>
    <t xml:space="preserve">                                                                                                                         (sudarymo vieta)</t>
  </si>
  <si>
    <t>Viešoji įstaiga Alytaus miesto socialinių paslaugų centras, kodas  302591747, Naujoji g. 64 Alytus</t>
  </si>
  <si>
    <t>Socialinės apsaugos programa</t>
  </si>
  <si>
    <t>05</t>
  </si>
  <si>
    <t xml:space="preserve">Programa </t>
  </si>
  <si>
    <r>
      <rPr>
        <sz val="11"/>
        <rFont val="Times New Roman Baltic"/>
        <family val="0"/>
      </rPr>
      <t>Programa, tikslas, uždavinys, priemonė</t>
    </r>
    <r>
      <rPr>
        <sz val="10"/>
        <rFont val="Times New Roman Baltic"/>
        <family val="1"/>
      </rPr>
      <t xml:space="preserve"> (kodas pagal Strateginį veiklos planą)</t>
    </r>
  </si>
  <si>
    <t>Projektas (projekto pavadinimas, kai finansuojamas projektas)</t>
  </si>
  <si>
    <t>Finansavimo šaltinis (kodas, pavadinimas)</t>
  </si>
  <si>
    <t>Išlaidų klasifikacija pagal valstybės funkcijas</t>
  </si>
  <si>
    <t>(eurais ir euro centais)</t>
  </si>
  <si>
    <t>(parašas)</t>
  </si>
  <si>
    <t>(vardas, pavardė)</t>
  </si>
  <si>
    <t>Vida Vilkinienė</t>
  </si>
  <si>
    <t>Įstaigos vadovas (-ė)</t>
  </si>
  <si>
    <t>Vyr.buhalteris (-ė)</t>
  </si>
  <si>
    <t>Finansininkė</t>
  </si>
  <si>
    <t>Programos koordinatorius (-ė)</t>
  </si>
  <si>
    <t>Ataskaitą sudarė ( pareigos, vardas, pavardė, parašas, telefono numeris, el. paštas)</t>
  </si>
  <si>
    <t>Finansininkė Vida Vilkinienė                                               tel. ( 8-315) 51 118, el.paštas v.vilkiniene@aspc.lt</t>
  </si>
  <si>
    <t>F</t>
  </si>
  <si>
    <t>Valstybės tarnautojų</t>
  </si>
  <si>
    <t>05.01.03.01</t>
  </si>
  <si>
    <t>Teikti socialines paslaugas VšĮ Alytaus miesto socialinių paslaugų centre</t>
  </si>
  <si>
    <t>Prekių ir paslaugų naudojimas</t>
  </si>
  <si>
    <t>01</t>
  </si>
  <si>
    <t>02</t>
  </si>
  <si>
    <t>40</t>
  </si>
  <si>
    <t>Sonata Dumbliauskienė</t>
  </si>
  <si>
    <t>SANDORIAI DEL MATERIALIOJO IR NEMATERIALIOJO TURTO BEI FINANSINIŲ ĮSIPAREIGOJIMŲ VYKDYMAS</t>
  </si>
  <si>
    <t>Materialiojo ir nematerialiojo turto įsigijimo išlaidos</t>
  </si>
  <si>
    <t>Nematerialiojo turto kūrimas ir įsigijimas</t>
  </si>
  <si>
    <t>Nematerialusis turtas</t>
  </si>
  <si>
    <t>Kitas nematerialusis turtas</t>
  </si>
  <si>
    <t>IŠ VISO ASIGNAVIMŲ (2+3)</t>
  </si>
  <si>
    <t>Kitos prekės</t>
  </si>
  <si>
    <t>Šildymas</t>
  </si>
  <si>
    <t>14705</t>
  </si>
  <si>
    <t>Minimaliajai mėnesinei algai padidinti</t>
  </si>
  <si>
    <t>2015 M. GRUODŽIO 31 D.</t>
  </si>
  <si>
    <r>
      <rPr>
        <u val="single"/>
        <sz val="10"/>
        <rFont val="Times New Roman Baltic"/>
        <family val="0"/>
      </rPr>
      <t>2015-12-31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A -36</t>
    </r>
  </si>
  <si>
    <t>Direktoriaus pavaduotoja socialiniams reikalams, pavaduojanti direktorę</t>
  </si>
  <si>
    <t>Asta Graužinienė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</si>
</sst>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8">
    <font>
      <sz val="10"/>
      <name val="Arial"/>
      <family val="0"/>
    </font>
    <font>
      <sz val="10"/>
      <name val="Times New Roman Baltic"/>
      <family val="1"/>
    </font>
    <font>
      <sz val="10"/>
      <name val="TimesLT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9"/>
      <name val="Times New Roman Baltic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u val="single"/>
      <sz val="10"/>
      <name val="Times New Roman Baltic"/>
      <family val="0"/>
    </font>
    <font>
      <sz val="11"/>
      <name val="Times New Roman Baltic"/>
      <family val="0"/>
    </font>
    <font>
      <sz val="11"/>
      <name val="Arial"/>
      <family val="2"/>
    </font>
    <font>
      <b/>
      <sz val="8"/>
      <name val="Times New Roman Baltic"/>
      <family val="0"/>
    </font>
    <font>
      <u val="single"/>
      <sz val="11"/>
      <name val="Times New Roman Baltic"/>
      <family val="1"/>
    </font>
    <font>
      <u val="single"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55" applyFont="1" applyBorder="1">
      <alignment/>
      <protection/>
    </xf>
    <xf numFmtId="0" fontId="1" fillId="0" borderId="0" xfId="55" applyFont="1" applyBorder="1" applyAlignment="1">
      <alignment horizontal="center"/>
      <protection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2" fontId="4" fillId="0" borderId="0" xfId="56" applyNumberFormat="1" applyFont="1" applyBorder="1" applyAlignment="1" applyProtection="1">
      <alignment horizontal="left" vertical="center" wrapText="1"/>
      <protection/>
    </xf>
    <xf numFmtId="0" fontId="1" fillId="0" borderId="0" xfId="55" applyFont="1">
      <alignment/>
      <protection/>
    </xf>
    <xf numFmtId="0" fontId="3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left"/>
      <protection/>
    </xf>
    <xf numFmtId="172" fontId="3" fillId="0" borderId="0" xfId="56" applyNumberFormat="1" applyFont="1" applyBorder="1" applyAlignment="1" applyProtection="1">
      <alignment horizontal="right" vertical="center"/>
      <protection/>
    </xf>
    <xf numFmtId="0" fontId="3" fillId="0" borderId="0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5" fillId="0" borderId="0" xfId="55" applyFont="1" applyBorder="1" applyAlignment="1">
      <alignment vertical="center"/>
      <protection/>
    </xf>
    <xf numFmtId="172" fontId="3" fillId="0" borderId="0" xfId="56" applyNumberFormat="1" applyFont="1" applyBorder="1" applyAlignment="1" applyProtection="1">
      <alignment horizontal="left" vertical="center" wrapText="1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1" fillId="0" borderId="0" xfId="55" applyFont="1" applyAlignment="1">
      <alignment horizontal="center"/>
      <protection/>
    </xf>
    <xf numFmtId="0" fontId="1" fillId="0" borderId="0" xfId="55" applyFont="1" applyBorder="1" applyAlignment="1">
      <alignment/>
      <protection/>
    </xf>
    <xf numFmtId="0" fontId="1" fillId="0" borderId="0" xfId="0" applyFont="1" applyBorder="1" applyAlignment="1">
      <alignment/>
    </xf>
    <xf numFmtId="0" fontId="9" fillId="0" borderId="0" xfId="55" applyFont="1" applyBorder="1" applyAlignment="1" applyProtection="1">
      <alignment horizontal="center" vertical="center" wrapText="1"/>
      <protection/>
    </xf>
    <xf numFmtId="172" fontId="3" fillId="0" borderId="0" xfId="56" applyNumberFormat="1" applyFont="1" applyBorder="1" applyAlignment="1" applyProtection="1">
      <alignment horizontal="left" vertical="center"/>
      <protection/>
    </xf>
    <xf numFmtId="0" fontId="5" fillId="0" borderId="0" xfId="55" applyFont="1" applyBorder="1">
      <alignment/>
      <protection/>
    </xf>
    <xf numFmtId="0" fontId="5" fillId="0" borderId="0" xfId="55" applyFont="1" applyBorder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3" fontId="1" fillId="0" borderId="10" xfId="55" applyNumberFormat="1" applyFont="1" applyBorder="1" applyAlignment="1" applyProtection="1">
      <alignment/>
      <protection/>
    </xf>
    <xf numFmtId="1" fontId="1" fillId="0" borderId="10" xfId="55" applyNumberFormat="1" applyFont="1" applyBorder="1" applyAlignment="1" applyProtection="1">
      <alignment/>
      <protection/>
    </xf>
    <xf numFmtId="0" fontId="1" fillId="0" borderId="0" xfId="55" applyFont="1" applyBorder="1" applyAlignment="1">
      <alignment horizontal="center" vertical="center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vertical="top" wrapText="1"/>
      <protection/>
    </xf>
    <xf numFmtId="0" fontId="14" fillId="0" borderId="0" xfId="55" applyFont="1" applyBorder="1">
      <alignment/>
      <protection/>
    </xf>
    <xf numFmtId="0" fontId="14" fillId="0" borderId="0" xfId="55" applyFont="1">
      <alignment/>
      <protection/>
    </xf>
    <xf numFmtId="0" fontId="14" fillId="0" borderId="10" xfId="55" applyFont="1" applyFill="1" applyBorder="1" applyAlignment="1">
      <alignment vertical="top" wrapText="1"/>
      <protection/>
    </xf>
    <xf numFmtId="0" fontId="1" fillId="0" borderId="10" xfId="55" applyFont="1" applyFill="1" applyBorder="1" applyAlignment="1">
      <alignment vertical="top" wrapText="1"/>
      <protection/>
    </xf>
    <xf numFmtId="0" fontId="15" fillId="0" borderId="10" xfId="55" applyFont="1" applyFill="1" applyBorder="1" applyAlignment="1">
      <alignment vertical="top" wrapText="1"/>
      <protection/>
    </xf>
    <xf numFmtId="0" fontId="14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Fill="1" applyBorder="1" applyAlignment="1">
      <alignment horizontal="center" vertical="top" wrapText="1"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0" xfId="55" applyFont="1" applyBorder="1" applyAlignment="1">
      <alignment horizontal="left"/>
      <protection/>
    </xf>
    <xf numFmtId="49" fontId="3" fillId="0" borderId="10" xfId="55" applyNumberFormat="1" applyFont="1" applyBorder="1" applyAlignment="1" applyProtection="1">
      <alignment horizontal="center" vertical="center"/>
      <protection/>
    </xf>
    <xf numFmtId="1" fontId="3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>
      <alignment horizontal="center" vertical="top" wrapText="1"/>
      <protection/>
    </xf>
    <xf numFmtId="0" fontId="14" fillId="0" borderId="10" xfId="55" applyFont="1" applyBorder="1">
      <alignment/>
      <protection/>
    </xf>
    <xf numFmtId="3" fontId="1" fillId="0" borderId="0" xfId="55" applyNumberFormat="1" applyFont="1" applyBorder="1" applyAlignment="1" applyProtection="1">
      <alignment horizontal="right"/>
      <protection locked="0"/>
    </xf>
    <xf numFmtId="3" fontId="1" fillId="0" borderId="11" xfId="55" applyNumberFormat="1" applyFont="1" applyBorder="1" applyAlignment="1" applyProtection="1">
      <alignment/>
      <protection/>
    </xf>
    <xf numFmtId="0" fontId="6" fillId="0" borderId="0" xfId="0" applyFont="1" applyBorder="1" applyAlignment="1">
      <alignment horizontal="center" wrapText="1"/>
    </xf>
    <xf numFmtId="3" fontId="14" fillId="0" borderId="10" xfId="55" applyNumberFormat="1" applyFont="1" applyBorder="1" applyAlignment="1" applyProtection="1">
      <alignment horizontal="center"/>
      <protection/>
    </xf>
    <xf numFmtId="172" fontId="20" fillId="0" borderId="10" xfId="56" applyNumberFormat="1" applyFont="1" applyBorder="1" applyAlignment="1" applyProtection="1">
      <alignment horizontal="center"/>
      <protection/>
    </xf>
    <xf numFmtId="2" fontId="1" fillId="33" borderId="10" xfId="55" applyNumberFormat="1" applyFont="1" applyFill="1" applyBorder="1" applyAlignment="1">
      <alignment horizontal="right" vertical="center" wrapText="1"/>
      <protection/>
    </xf>
    <xf numFmtId="2" fontId="1" fillId="0" borderId="10" xfId="55" applyNumberFormat="1" applyFont="1" applyBorder="1" applyAlignment="1" applyProtection="1">
      <alignment horizontal="right" vertical="center" wrapText="1"/>
      <protection/>
    </xf>
    <xf numFmtId="2" fontId="1" fillId="0" borderId="10" xfId="55" applyNumberFormat="1" applyFont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 wrapText="1"/>
      <protection/>
    </xf>
    <xf numFmtId="2" fontId="14" fillId="33" borderId="10" xfId="55" applyNumberFormat="1" applyFont="1" applyFill="1" applyBorder="1" applyAlignment="1">
      <alignment horizontal="right" vertical="center"/>
      <protection/>
    </xf>
    <xf numFmtId="49" fontId="14" fillId="0" borderId="10" xfId="55" applyNumberFormat="1" applyFont="1" applyBorder="1" applyAlignment="1" applyProtection="1">
      <alignment horizontal="center"/>
      <protection/>
    </xf>
    <xf numFmtId="0" fontId="18" fillId="0" borderId="0" xfId="55" applyFont="1" applyBorder="1">
      <alignment/>
      <protection/>
    </xf>
    <xf numFmtId="0" fontId="9" fillId="0" borderId="0" xfId="55" applyFont="1" applyBorder="1">
      <alignment/>
      <protection/>
    </xf>
    <xf numFmtId="0" fontId="1" fillId="0" borderId="12" xfId="55" applyFont="1" applyBorder="1" applyAlignment="1">
      <alignment horizontal="center"/>
      <protection/>
    </xf>
    <xf numFmtId="2" fontId="1" fillId="0" borderId="10" xfId="55" applyNumberFormat="1" applyFont="1" applyFill="1" applyBorder="1" applyAlignment="1">
      <alignment horizontal="right" vertical="center" wrapText="1"/>
      <protection/>
    </xf>
    <xf numFmtId="2" fontId="14" fillId="0" borderId="10" xfId="55" applyNumberFormat="1" applyFont="1" applyBorder="1" applyAlignment="1" applyProtection="1">
      <alignment horizontal="right" vertical="center" wrapText="1"/>
      <protection/>
    </xf>
    <xf numFmtId="2" fontId="14" fillId="0" borderId="0" xfId="55" applyNumberFormat="1" applyFont="1" applyFill="1" applyBorder="1" applyAlignment="1">
      <alignment horizontal="right" vertical="center"/>
      <protection/>
    </xf>
    <xf numFmtId="3" fontId="14" fillId="0" borderId="10" xfId="55" applyNumberFormat="1" applyFont="1" applyBorder="1" applyAlignment="1" applyProtection="1">
      <alignment horizontal="center"/>
      <protection locked="0"/>
    </xf>
    <xf numFmtId="0" fontId="1" fillId="0" borderId="12" xfId="55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1" fillId="0" borderId="0" xfId="55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8" fillId="0" borderId="13" xfId="55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55" applyFont="1" applyBorder="1" applyAlignment="1">
      <alignment horizontal="left" vertical="center" wrapText="1"/>
      <protection/>
    </xf>
    <xf numFmtId="0" fontId="19" fillId="0" borderId="0" xfId="0" applyFont="1" applyAlignment="1">
      <alignment horizontal="left" vertical="center" wrapText="1"/>
    </xf>
    <xf numFmtId="0" fontId="1" fillId="0" borderId="0" xfId="55" applyFont="1" applyAlignment="1">
      <alignment horizontal="center" vertical="center" wrapText="1"/>
      <protection/>
    </xf>
    <xf numFmtId="0" fontId="8" fillId="0" borderId="0" xfId="56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8" fillId="0" borderId="0" xfId="55" applyFont="1" applyBorder="1" applyAlignment="1">
      <alignment horizontal="left"/>
      <protection/>
    </xf>
    <xf numFmtId="0" fontId="5" fillId="0" borderId="0" xfId="56" applyFont="1" applyBorder="1" applyAlignment="1" applyProtection="1">
      <alignment horizontal="center" vertical="top"/>
      <protection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55" applyFont="1" applyBorder="1" applyAlignment="1" applyProtection="1">
      <alignment horizontal="center" vertical="center" wrapText="1"/>
      <protection/>
    </xf>
    <xf numFmtId="0" fontId="1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0" fontId="18" fillId="0" borderId="0" xfId="55" applyFont="1" applyBorder="1" applyAlignment="1">
      <alignment horizontal="left" vertical="center" wrapText="1"/>
      <protection/>
    </xf>
    <xf numFmtId="0" fontId="5" fillId="0" borderId="0" xfId="55" applyFont="1" applyAlignment="1">
      <alignment horizontal="left" vertical="center" wrapText="1"/>
      <protection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49" fontId="11" fillId="0" borderId="15" xfId="55" applyNumberFormat="1" applyFont="1" applyBorder="1" applyAlignment="1" applyProtection="1">
      <alignment horizontal="center" vertical="center" wrapText="1"/>
      <protection/>
    </xf>
    <xf numFmtId="49" fontId="11" fillId="0" borderId="16" xfId="55" applyNumberFormat="1" applyFont="1" applyBorder="1" applyAlignment="1" applyProtection="1">
      <alignment horizontal="center" vertical="center" wrapText="1"/>
      <protection/>
    </xf>
    <xf numFmtId="49" fontId="11" fillId="0" borderId="17" xfId="55" applyNumberFormat="1" applyFont="1" applyBorder="1" applyAlignment="1" applyProtection="1">
      <alignment horizontal="center" vertical="center" wrapText="1"/>
      <protection/>
    </xf>
    <xf numFmtId="49" fontId="11" fillId="0" borderId="11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172" fontId="11" fillId="0" borderId="10" xfId="55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wrapText="1"/>
    </xf>
    <xf numFmtId="0" fontId="5" fillId="0" borderId="0" xfId="55" applyFont="1" applyBorder="1" applyAlignment="1" applyProtection="1">
      <alignment vertical="center" wrapText="1"/>
      <protection/>
    </xf>
    <xf numFmtId="0" fontId="12" fillId="0" borderId="10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6" fillId="0" borderId="11" xfId="0" applyFont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1" fillId="0" borderId="0" xfId="55" applyFont="1" applyBorder="1">
      <alignment/>
      <protection/>
    </xf>
    <xf numFmtId="0" fontId="11" fillId="0" borderId="10" xfId="55" applyFont="1" applyBorder="1" applyAlignment="1" applyProtection="1">
      <alignment horizontal="center" vertical="center"/>
      <protection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8" fillId="0" borderId="0" xfId="55" applyFont="1" applyBorder="1">
      <alignment/>
      <protection/>
    </xf>
    <xf numFmtId="0" fontId="19" fillId="0" borderId="19" xfId="0" applyFont="1" applyBorder="1" applyAlignment="1">
      <alignment horizontal="left" vertical="center" wrapText="1"/>
    </xf>
    <xf numFmtId="49" fontId="3" fillId="0" borderId="10" xfId="55" applyNumberFormat="1" applyFont="1" applyBorder="1" applyAlignment="1" applyProtection="1">
      <alignment horizontal="center" vertical="center"/>
      <protection/>
    </xf>
    <xf numFmtId="0" fontId="1" fillId="0" borderId="0" xfId="55" applyFont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udz uz 2001 atskaitomybe3" xfId="55"/>
    <cellStyle name="Normal_TRECFORMantras200133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2"/>
  <sheetViews>
    <sheetView tabSelected="1" zoomScalePageLayoutView="0" workbookViewId="0" topLeftCell="A43">
      <selection activeCell="K43" sqref="K43:L43"/>
    </sheetView>
  </sheetViews>
  <sheetFormatPr defaultColWidth="9.140625" defaultRowHeight="12.75"/>
  <cols>
    <col min="1" max="4" width="2.00390625" style="6" customWidth="1"/>
    <col min="5" max="5" width="2.140625" style="6" customWidth="1"/>
    <col min="6" max="6" width="3.421875" style="16" customWidth="1"/>
    <col min="7" max="7" width="3.28125" style="16" customWidth="1"/>
    <col min="8" max="8" width="32.57421875" style="6" customWidth="1"/>
    <col min="9" max="9" width="10.8515625" style="6" customWidth="1"/>
    <col min="10" max="10" width="11.7109375" style="6" customWidth="1"/>
    <col min="11" max="11" width="12.57421875" style="6" customWidth="1"/>
    <col min="12" max="12" width="12.7109375" style="6" customWidth="1"/>
    <col min="13" max="13" width="5.57421875" style="6" customWidth="1"/>
    <col min="14" max="14" width="6.140625" style="6" hidden="1" customWidth="1"/>
    <col min="15" max="15" width="8.8515625" style="6" hidden="1" customWidth="1"/>
    <col min="16" max="16" width="9.140625" style="6" hidden="1" customWidth="1"/>
    <col min="17" max="16384" width="9.140625" style="6" customWidth="1"/>
  </cols>
  <sheetData>
    <row r="1" spans="1:46" ht="15" customHeight="1">
      <c r="A1" s="1"/>
      <c r="B1" s="1"/>
      <c r="C1" s="1"/>
      <c r="D1" s="1"/>
      <c r="E1" s="1"/>
      <c r="F1" s="2"/>
      <c r="G1" s="2"/>
      <c r="H1" s="3" t="s">
        <v>0</v>
      </c>
      <c r="I1" s="4"/>
      <c r="J1" s="75" t="s">
        <v>36</v>
      </c>
      <c r="K1" s="75"/>
      <c r="L1" s="75"/>
      <c r="M1" s="5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2"/>
      <c r="H2" s="1"/>
      <c r="I2" s="7"/>
      <c r="J2" s="75"/>
      <c r="K2" s="75"/>
      <c r="L2" s="75"/>
      <c r="M2" s="5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2"/>
      <c r="H3" s="1"/>
      <c r="I3" s="8"/>
      <c r="J3" s="75"/>
      <c r="K3" s="75"/>
      <c r="L3" s="75"/>
      <c r="M3" s="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3.5" customHeight="1">
      <c r="A4" s="1"/>
      <c r="B4" s="1"/>
      <c r="C4" s="1"/>
      <c r="D4" s="1"/>
      <c r="E4" s="1"/>
      <c r="F4" s="2"/>
      <c r="G4" s="2"/>
      <c r="H4" s="9" t="s">
        <v>1</v>
      </c>
      <c r="I4" s="7"/>
      <c r="J4" s="75"/>
      <c r="K4" s="75"/>
      <c r="L4" s="75"/>
      <c r="M4" s="5"/>
      <c r="N4" s="10"/>
      <c r="O4" s="1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 hidden="1">
      <c r="A5" s="1"/>
      <c r="B5" s="1"/>
      <c r="C5" s="1"/>
      <c r="D5" s="1"/>
      <c r="E5" s="1"/>
      <c r="F5" s="2"/>
      <c r="G5" s="2"/>
      <c r="H5" s="1"/>
      <c r="I5" s="12"/>
      <c r="J5" s="75"/>
      <c r="K5" s="75"/>
      <c r="L5" s="75"/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18" customHeight="1">
      <c r="A6" s="73" t="s">
        <v>42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1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2.75" customHeight="1">
      <c r="A7" s="77" t="s">
        <v>37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13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9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3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4.25" customHeight="1">
      <c r="A9" s="14"/>
      <c r="B9" s="15"/>
      <c r="C9" s="15"/>
      <c r="D9" s="15"/>
      <c r="E9" s="15"/>
      <c r="F9" s="15"/>
      <c r="G9" s="15"/>
      <c r="H9" s="79" t="s">
        <v>2</v>
      </c>
      <c r="I9" s="79"/>
      <c r="J9" s="79"/>
      <c r="K9" s="79"/>
      <c r="L9" s="79"/>
      <c r="M9" s="1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16.5" customHeight="1">
      <c r="A10" s="80" t="s">
        <v>79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13"/>
      <c r="N10" s="1"/>
      <c r="O10" s="1"/>
      <c r="P10" s="1" t="s">
        <v>3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2:46" ht="12" customHeight="1">
      <c r="B11" s="80" t="s">
        <v>4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12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8:26" ht="12.75" customHeight="1">
      <c r="H13" s="81" t="s">
        <v>80</v>
      </c>
      <c r="I13" s="82"/>
      <c r="J13" s="82"/>
      <c r="K13" s="82"/>
      <c r="L13" s="8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8:26" ht="11.25" customHeight="1">
      <c r="H14" s="84" t="s">
        <v>40</v>
      </c>
      <c r="I14" s="84"/>
      <c r="J14" s="84"/>
      <c r="K14" s="84"/>
      <c r="L14" s="8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1"/>
      <c r="C15" s="17"/>
      <c r="D15" s="18"/>
      <c r="E15" s="18"/>
      <c r="F15" s="18"/>
      <c r="G15" s="18"/>
      <c r="H15" s="85" t="s">
        <v>39</v>
      </c>
      <c r="I15" s="86"/>
      <c r="J15" s="86"/>
      <c r="K15" s="86"/>
      <c r="L15" s="8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95" t="s">
        <v>41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1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20"/>
      <c r="L17" s="47" t="s">
        <v>38</v>
      </c>
      <c r="M17" s="1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 customHeight="1">
      <c r="A18" s="105" t="s">
        <v>45</v>
      </c>
      <c r="B18" s="105"/>
      <c r="C18" s="105"/>
      <c r="D18" s="105"/>
      <c r="E18" s="105"/>
      <c r="F18" s="105"/>
      <c r="G18" s="1"/>
      <c r="H18" s="57" t="s">
        <v>43</v>
      </c>
      <c r="I18" s="1"/>
      <c r="J18" s="1"/>
      <c r="K18" s="49"/>
      <c r="L18" s="55" t="s">
        <v>44</v>
      </c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1"/>
      <c r="B19" s="1"/>
      <c r="C19" s="1"/>
      <c r="D19" s="1"/>
      <c r="E19" s="21"/>
      <c r="F19" s="22"/>
      <c r="G19" s="22"/>
      <c r="H19" s="1"/>
      <c r="I19" s="1"/>
      <c r="J19" s="23"/>
      <c r="K19" s="23"/>
      <c r="L19" s="24"/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>
      <c r="A20" s="108" t="s">
        <v>46</v>
      </c>
      <c r="B20" s="97"/>
      <c r="C20" s="97"/>
      <c r="D20" s="97"/>
      <c r="E20" s="97"/>
      <c r="F20" s="97"/>
      <c r="G20" s="97"/>
      <c r="H20" s="97"/>
      <c r="I20" s="97"/>
      <c r="J20" s="98"/>
      <c r="K20" s="49"/>
      <c r="L20" s="48" t="s">
        <v>62</v>
      </c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83" t="s">
        <v>63</v>
      </c>
      <c r="B21" s="71"/>
      <c r="C21" s="71"/>
      <c r="D21" s="71"/>
      <c r="E21" s="71"/>
      <c r="F21" s="71"/>
      <c r="G21" s="71"/>
      <c r="H21" s="71"/>
      <c r="I21" s="71"/>
      <c r="J21" s="71"/>
      <c r="K21" s="106"/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05" t="s">
        <v>47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25"/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25"/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" customHeight="1">
      <c r="A24" s="83" t="s">
        <v>48</v>
      </c>
      <c r="B24" s="71"/>
      <c r="C24" s="71"/>
      <c r="D24" s="71"/>
      <c r="E24" s="71"/>
      <c r="F24" s="71"/>
      <c r="G24" s="71"/>
      <c r="H24" s="71"/>
      <c r="I24" s="71"/>
      <c r="J24" s="18"/>
      <c r="K24" s="24"/>
      <c r="L24" s="55" t="s">
        <v>77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83" t="s">
        <v>78</v>
      </c>
      <c r="B25" s="97"/>
      <c r="C25" s="97"/>
      <c r="D25" s="97"/>
      <c r="E25" s="97"/>
      <c r="F25" s="97"/>
      <c r="G25" s="97"/>
      <c r="H25" s="97"/>
      <c r="I25" s="97"/>
      <c r="J25" s="98"/>
      <c r="K25" s="24"/>
      <c r="L25" s="24"/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76" t="s">
        <v>49</v>
      </c>
      <c r="B26" s="76"/>
      <c r="C26" s="76"/>
      <c r="D26" s="76"/>
      <c r="E26" s="76"/>
      <c r="F26" s="76"/>
      <c r="G26" s="76"/>
      <c r="H26" s="76"/>
      <c r="I26" s="62">
        <v>10</v>
      </c>
      <c r="J26" s="55" t="s">
        <v>65</v>
      </c>
      <c r="K26" s="55" t="s">
        <v>66</v>
      </c>
      <c r="L26" s="55" t="s">
        <v>67</v>
      </c>
      <c r="M26" s="1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hidden="1">
      <c r="A27" s="40"/>
      <c r="B27" s="40"/>
      <c r="C27" s="40"/>
      <c r="D27" s="40"/>
      <c r="E27" s="40"/>
      <c r="F27" s="40"/>
      <c r="G27" s="40"/>
      <c r="H27" s="40"/>
      <c r="I27" s="45"/>
      <c r="J27" s="46"/>
      <c r="K27" s="46"/>
      <c r="L27" s="46"/>
      <c r="M27" s="1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>
      <c r="A28" s="99" t="s">
        <v>50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2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5" ht="24" customHeight="1">
      <c r="A29" s="87" t="s">
        <v>5</v>
      </c>
      <c r="B29" s="88"/>
      <c r="C29" s="88"/>
      <c r="D29" s="88"/>
      <c r="E29" s="88"/>
      <c r="F29" s="88"/>
      <c r="G29" s="89"/>
      <c r="H29" s="102" t="s">
        <v>6</v>
      </c>
      <c r="I29" s="104" t="s">
        <v>7</v>
      </c>
      <c r="J29" s="104"/>
      <c r="K29" s="93" t="s">
        <v>8</v>
      </c>
      <c r="L29" s="93" t="s">
        <v>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46.5" customHeight="1">
      <c r="A30" s="90"/>
      <c r="B30" s="91"/>
      <c r="C30" s="91"/>
      <c r="D30" s="91"/>
      <c r="E30" s="91"/>
      <c r="F30" s="91"/>
      <c r="G30" s="92"/>
      <c r="H30" s="103"/>
      <c r="I30" s="27" t="s">
        <v>10</v>
      </c>
      <c r="J30" s="27" t="s">
        <v>11</v>
      </c>
      <c r="K30" s="94"/>
      <c r="L30" s="96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107" t="s">
        <v>12</v>
      </c>
      <c r="B31" s="107"/>
      <c r="C31" s="107"/>
      <c r="D31" s="107"/>
      <c r="E31" s="107"/>
      <c r="F31" s="107"/>
      <c r="G31" s="41"/>
      <c r="H31" s="28">
        <v>2</v>
      </c>
      <c r="I31" s="29" t="s">
        <v>13</v>
      </c>
      <c r="J31" s="29" t="s">
        <v>14</v>
      </c>
      <c r="K31" s="42">
        <v>6</v>
      </c>
      <c r="L31" s="42">
        <v>7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32" customFormat="1" ht="14.25" customHeight="1">
      <c r="A32" s="30">
        <v>2</v>
      </c>
      <c r="B32" s="30"/>
      <c r="C32" s="30"/>
      <c r="D32" s="30"/>
      <c r="E32" s="30"/>
      <c r="F32" s="43"/>
      <c r="G32" s="43"/>
      <c r="H32" s="30" t="s">
        <v>15</v>
      </c>
      <c r="I32" s="53">
        <f>I33+I53+I49</f>
        <v>464.40000000000003</v>
      </c>
      <c r="J32" s="53">
        <f>J33+J53+J49</f>
        <v>464.40000000000003</v>
      </c>
      <c r="K32" s="53">
        <f>K33+K53+K49</f>
        <v>464.40000000000003</v>
      </c>
      <c r="L32" s="53">
        <f>L33+L53+L49</f>
        <v>464.40000000000003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4.75" customHeight="1">
      <c r="A33" s="33">
        <v>2</v>
      </c>
      <c r="B33" s="33">
        <v>1</v>
      </c>
      <c r="C33" s="34"/>
      <c r="D33" s="34"/>
      <c r="E33" s="34"/>
      <c r="F33" s="37"/>
      <c r="G33" s="37"/>
      <c r="H33" s="33" t="s">
        <v>16</v>
      </c>
      <c r="I33" s="53">
        <f>SUM(I34+I45)</f>
        <v>464.40000000000003</v>
      </c>
      <c r="J33" s="53">
        <f>SUM(J34+J45)</f>
        <v>464.40000000000003</v>
      </c>
      <c r="K33" s="53">
        <f>SUM(K34+K45)</f>
        <v>464.40000000000003</v>
      </c>
      <c r="L33" s="53">
        <f>SUM(L34+L45)</f>
        <v>464.40000000000003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34">
        <v>2</v>
      </c>
      <c r="B34" s="34">
        <v>1</v>
      </c>
      <c r="C34" s="34">
        <v>1</v>
      </c>
      <c r="D34" s="34"/>
      <c r="E34" s="34"/>
      <c r="F34" s="37"/>
      <c r="G34" s="37"/>
      <c r="H34" s="35" t="s">
        <v>17</v>
      </c>
      <c r="I34" s="50">
        <f>SUM(I35)</f>
        <v>354.6</v>
      </c>
      <c r="J34" s="50">
        <f aca="true" t="shared" si="0" ref="J34:L35">SUM(J35)</f>
        <v>354.6</v>
      </c>
      <c r="K34" s="50">
        <f t="shared" si="0"/>
        <v>354.6</v>
      </c>
      <c r="L34" s="50">
        <f t="shared" si="0"/>
        <v>354.6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34">
        <v>2</v>
      </c>
      <c r="B35" s="34">
        <v>1</v>
      </c>
      <c r="C35" s="34">
        <v>1</v>
      </c>
      <c r="D35" s="34">
        <v>1</v>
      </c>
      <c r="E35" s="34"/>
      <c r="F35" s="37"/>
      <c r="G35" s="37"/>
      <c r="H35" s="34" t="s">
        <v>17</v>
      </c>
      <c r="I35" s="50">
        <f>SUM(I36)</f>
        <v>354.6</v>
      </c>
      <c r="J35" s="50">
        <f t="shared" si="0"/>
        <v>354.6</v>
      </c>
      <c r="K35" s="50">
        <f t="shared" si="0"/>
        <v>354.6</v>
      </c>
      <c r="L35" s="50">
        <f t="shared" si="0"/>
        <v>354.6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>
      <c r="A36" s="34">
        <v>2</v>
      </c>
      <c r="B36" s="34">
        <v>1</v>
      </c>
      <c r="C36" s="34">
        <v>1</v>
      </c>
      <c r="D36" s="34">
        <v>1</v>
      </c>
      <c r="E36" s="34">
        <v>1</v>
      </c>
      <c r="F36" s="37"/>
      <c r="G36" s="37"/>
      <c r="H36" s="34" t="s">
        <v>18</v>
      </c>
      <c r="I36" s="50">
        <f>+I37+I44</f>
        <v>354.6</v>
      </c>
      <c r="J36" s="50">
        <f>+J37+J44</f>
        <v>354.6</v>
      </c>
      <c r="K36" s="50">
        <f>+K37+K44</f>
        <v>354.6</v>
      </c>
      <c r="L36" s="50">
        <f>+L37+L44</f>
        <v>354.6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34">
        <v>2</v>
      </c>
      <c r="B37" s="34">
        <v>1</v>
      </c>
      <c r="C37" s="34">
        <v>1</v>
      </c>
      <c r="D37" s="34">
        <v>1</v>
      </c>
      <c r="E37" s="34">
        <v>1</v>
      </c>
      <c r="F37" s="37">
        <v>1</v>
      </c>
      <c r="G37" s="37"/>
      <c r="H37" s="34" t="s">
        <v>19</v>
      </c>
      <c r="I37" s="50">
        <f>SUM(I39:I43)</f>
        <v>354.6</v>
      </c>
      <c r="J37" s="50">
        <f>SUM(J39:J43)</f>
        <v>354.6</v>
      </c>
      <c r="K37" s="50">
        <f>SUM(K39:K43)</f>
        <v>354.6</v>
      </c>
      <c r="L37" s="50">
        <f>SUM(L39:L43)</f>
        <v>354.6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0.75" customHeight="1" hidden="1">
      <c r="A38" s="34">
        <v>2</v>
      </c>
      <c r="B38" s="34">
        <v>1</v>
      </c>
      <c r="C38" s="34">
        <v>1</v>
      </c>
      <c r="D38" s="34">
        <v>1</v>
      </c>
      <c r="E38" s="34">
        <v>1</v>
      </c>
      <c r="F38" s="37">
        <v>1</v>
      </c>
      <c r="G38" s="37" t="s">
        <v>31</v>
      </c>
      <c r="H38" s="34" t="s">
        <v>61</v>
      </c>
      <c r="I38" s="59"/>
      <c r="J38" s="59"/>
      <c r="K38" s="59"/>
      <c r="L38" s="5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hidden="1">
      <c r="A39" s="34">
        <v>2</v>
      </c>
      <c r="B39" s="34">
        <v>1</v>
      </c>
      <c r="C39" s="34">
        <v>1</v>
      </c>
      <c r="D39" s="34">
        <v>1</v>
      </c>
      <c r="E39" s="34">
        <v>1</v>
      </c>
      <c r="F39" s="37">
        <v>1</v>
      </c>
      <c r="G39" s="37" t="s">
        <v>32</v>
      </c>
      <c r="H39" s="34" t="s">
        <v>25</v>
      </c>
      <c r="I39" s="51"/>
      <c r="J39" s="51"/>
      <c r="K39" s="51"/>
      <c r="L39" s="5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hidden="1">
      <c r="A40" s="34">
        <v>2</v>
      </c>
      <c r="B40" s="34">
        <v>1</v>
      </c>
      <c r="C40" s="34">
        <v>1</v>
      </c>
      <c r="D40" s="34">
        <v>1</v>
      </c>
      <c r="E40" s="34">
        <v>1</v>
      </c>
      <c r="F40" s="37">
        <v>1</v>
      </c>
      <c r="G40" s="37" t="s">
        <v>33</v>
      </c>
      <c r="H40" s="34" t="s">
        <v>26</v>
      </c>
      <c r="I40" s="51"/>
      <c r="J40" s="51"/>
      <c r="K40" s="51"/>
      <c r="L40" s="5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hidden="1">
      <c r="A41" s="34">
        <v>2</v>
      </c>
      <c r="B41" s="34">
        <v>1</v>
      </c>
      <c r="C41" s="34">
        <v>1</v>
      </c>
      <c r="D41" s="34">
        <v>1</v>
      </c>
      <c r="E41" s="34">
        <v>1</v>
      </c>
      <c r="F41" s="37">
        <v>1</v>
      </c>
      <c r="G41" s="37" t="s">
        <v>34</v>
      </c>
      <c r="H41" s="34" t="s">
        <v>27</v>
      </c>
      <c r="I41" s="51"/>
      <c r="J41" s="51"/>
      <c r="K41" s="51"/>
      <c r="L41" s="5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hidden="1">
      <c r="A42" s="34" t="s">
        <v>28</v>
      </c>
      <c r="B42" s="34">
        <v>1</v>
      </c>
      <c r="C42" s="34">
        <v>1</v>
      </c>
      <c r="D42" s="34">
        <v>1</v>
      </c>
      <c r="E42" s="34">
        <v>1</v>
      </c>
      <c r="F42" s="37">
        <v>1</v>
      </c>
      <c r="G42" s="37" t="s">
        <v>35</v>
      </c>
      <c r="H42" s="34" t="s">
        <v>29</v>
      </c>
      <c r="I42" s="51"/>
      <c r="J42" s="51"/>
      <c r="K42" s="51"/>
      <c r="L42" s="5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>
      <c r="A43" s="34">
        <v>2</v>
      </c>
      <c r="B43" s="34">
        <v>1</v>
      </c>
      <c r="C43" s="34">
        <v>1</v>
      </c>
      <c r="D43" s="34">
        <v>1</v>
      </c>
      <c r="E43" s="34">
        <v>1</v>
      </c>
      <c r="F43" s="37">
        <v>1</v>
      </c>
      <c r="G43" s="37" t="s">
        <v>60</v>
      </c>
      <c r="H43" s="34" t="s">
        <v>30</v>
      </c>
      <c r="I43" s="51">
        <v>354.6</v>
      </c>
      <c r="J43" s="51">
        <v>354.6</v>
      </c>
      <c r="K43" s="51">
        <f>177.3+59.1+118.2</f>
        <v>354.6</v>
      </c>
      <c r="L43" s="51">
        <f>177.3+59.1+118.2</f>
        <v>354.6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>
      <c r="A44" s="34">
        <v>2</v>
      </c>
      <c r="B44" s="34">
        <v>1</v>
      </c>
      <c r="C44" s="34">
        <v>1</v>
      </c>
      <c r="D44" s="34">
        <v>1</v>
      </c>
      <c r="E44" s="34">
        <v>1</v>
      </c>
      <c r="F44" s="37">
        <v>2</v>
      </c>
      <c r="G44" s="37"/>
      <c r="H44" s="34" t="s">
        <v>20</v>
      </c>
      <c r="I44" s="51"/>
      <c r="J44" s="51"/>
      <c r="K44" s="51"/>
      <c r="L44" s="5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34">
        <v>2</v>
      </c>
      <c r="B45" s="34">
        <v>1</v>
      </c>
      <c r="C45" s="34">
        <v>2</v>
      </c>
      <c r="D45" s="34"/>
      <c r="E45" s="34"/>
      <c r="F45" s="37"/>
      <c r="G45" s="37"/>
      <c r="H45" s="35" t="s">
        <v>21</v>
      </c>
      <c r="I45" s="50">
        <f>I46</f>
        <v>109.8</v>
      </c>
      <c r="J45" s="50">
        <f aca="true" t="shared" si="1" ref="J45:L46">J46</f>
        <v>109.8</v>
      </c>
      <c r="K45" s="50">
        <f t="shared" si="1"/>
        <v>109.80000000000001</v>
      </c>
      <c r="L45" s="50">
        <f t="shared" si="1"/>
        <v>109.80000000000001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>
      <c r="A46" s="34">
        <v>2</v>
      </c>
      <c r="B46" s="34">
        <v>1</v>
      </c>
      <c r="C46" s="34">
        <v>2</v>
      </c>
      <c r="D46" s="34">
        <v>1</v>
      </c>
      <c r="E46" s="34"/>
      <c r="F46" s="37"/>
      <c r="G46" s="37"/>
      <c r="H46" s="34" t="s">
        <v>21</v>
      </c>
      <c r="I46" s="50">
        <f>I47</f>
        <v>109.8</v>
      </c>
      <c r="J46" s="50">
        <f t="shared" si="1"/>
        <v>109.8</v>
      </c>
      <c r="K46" s="50">
        <f t="shared" si="1"/>
        <v>109.80000000000001</v>
      </c>
      <c r="L46" s="50">
        <f t="shared" si="1"/>
        <v>109.80000000000001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34">
        <v>2</v>
      </c>
      <c r="B47" s="34">
        <v>1</v>
      </c>
      <c r="C47" s="34">
        <v>2</v>
      </c>
      <c r="D47" s="34">
        <v>1</v>
      </c>
      <c r="E47" s="34">
        <v>1</v>
      </c>
      <c r="F47" s="37"/>
      <c r="G47" s="37"/>
      <c r="H47" s="34" t="s">
        <v>21</v>
      </c>
      <c r="I47" s="50">
        <f>I48</f>
        <v>109.8</v>
      </c>
      <c r="J47" s="50">
        <f>J48</f>
        <v>109.8</v>
      </c>
      <c r="K47" s="50">
        <f>K48</f>
        <v>109.80000000000001</v>
      </c>
      <c r="L47" s="50">
        <f>L48</f>
        <v>109.80000000000001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34">
        <v>2</v>
      </c>
      <c r="B48" s="34">
        <v>1</v>
      </c>
      <c r="C48" s="34">
        <v>2</v>
      </c>
      <c r="D48" s="34">
        <v>1</v>
      </c>
      <c r="E48" s="34">
        <v>1</v>
      </c>
      <c r="F48" s="37">
        <v>1</v>
      </c>
      <c r="G48" s="37"/>
      <c r="H48" s="34" t="s">
        <v>21</v>
      </c>
      <c r="I48" s="51">
        <v>109.8</v>
      </c>
      <c r="J48" s="51">
        <v>109.8</v>
      </c>
      <c r="K48" s="51">
        <f>54.9+18.3+36.6</f>
        <v>109.80000000000001</v>
      </c>
      <c r="L48" s="51">
        <f>54.9+18.3+36.6</f>
        <v>109.80000000000001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34">
        <v>2</v>
      </c>
      <c r="B49" s="34">
        <v>2</v>
      </c>
      <c r="C49" s="34"/>
      <c r="D49" s="34"/>
      <c r="E49" s="34"/>
      <c r="F49" s="37"/>
      <c r="G49" s="37"/>
      <c r="H49" s="34" t="s">
        <v>64</v>
      </c>
      <c r="I49" s="60">
        <f>I50</f>
        <v>0</v>
      </c>
      <c r="J49" s="60">
        <f>J50</f>
        <v>0</v>
      </c>
      <c r="K49" s="60">
        <f>K50</f>
        <v>0</v>
      </c>
      <c r="L49" s="60">
        <f>L50</f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34">
        <v>2</v>
      </c>
      <c r="B50" s="34">
        <v>2</v>
      </c>
      <c r="C50" s="34">
        <v>1</v>
      </c>
      <c r="D50" s="34"/>
      <c r="E50" s="34"/>
      <c r="F50" s="37"/>
      <c r="G50" s="37"/>
      <c r="H50" s="34" t="s">
        <v>64</v>
      </c>
      <c r="I50" s="51">
        <f>I51+I52</f>
        <v>0</v>
      </c>
      <c r="J50" s="51">
        <f>J51+J52</f>
        <v>0</v>
      </c>
      <c r="K50" s="51">
        <f>K51+K52</f>
        <v>0</v>
      </c>
      <c r="L50" s="51">
        <f>L51+L52</f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hidden="1">
      <c r="A51" s="34">
        <v>2</v>
      </c>
      <c r="B51" s="34">
        <v>2</v>
      </c>
      <c r="C51" s="34">
        <v>1</v>
      </c>
      <c r="D51" s="34">
        <v>1</v>
      </c>
      <c r="E51" s="34">
        <v>1</v>
      </c>
      <c r="F51" s="37">
        <v>10</v>
      </c>
      <c r="G51" s="37"/>
      <c r="H51" s="34" t="s">
        <v>75</v>
      </c>
      <c r="I51" s="51"/>
      <c r="J51" s="51"/>
      <c r="K51" s="51"/>
      <c r="L51" s="5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hidden="1">
      <c r="A52" s="34">
        <v>2</v>
      </c>
      <c r="B52" s="34">
        <v>2</v>
      </c>
      <c r="C52" s="34">
        <v>1</v>
      </c>
      <c r="D52" s="34">
        <v>1</v>
      </c>
      <c r="E52" s="34">
        <v>1</v>
      </c>
      <c r="F52" s="37">
        <v>20</v>
      </c>
      <c r="G52" s="37"/>
      <c r="H52" s="34" t="s">
        <v>76</v>
      </c>
      <c r="I52" s="51"/>
      <c r="J52" s="51"/>
      <c r="K52" s="51"/>
      <c r="L52" s="5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33">
        <v>2</v>
      </c>
      <c r="B53" s="33">
        <v>8</v>
      </c>
      <c r="C53" s="33"/>
      <c r="D53" s="33"/>
      <c r="E53" s="33"/>
      <c r="F53" s="36"/>
      <c r="G53" s="36"/>
      <c r="H53" s="33" t="s">
        <v>23</v>
      </c>
      <c r="I53" s="53">
        <f aca="true" t="shared" si="2" ref="I53:L55">I54</f>
        <v>0</v>
      </c>
      <c r="J53" s="53">
        <f t="shared" si="2"/>
        <v>0</v>
      </c>
      <c r="K53" s="53">
        <f t="shared" si="2"/>
        <v>0</v>
      </c>
      <c r="L53" s="53">
        <f t="shared" si="2"/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34">
        <v>2</v>
      </c>
      <c r="B54" s="34">
        <v>8</v>
      </c>
      <c r="C54" s="34">
        <v>1</v>
      </c>
      <c r="D54" s="34"/>
      <c r="E54" s="34"/>
      <c r="F54" s="37"/>
      <c r="G54" s="37"/>
      <c r="H54" s="35" t="s">
        <v>23</v>
      </c>
      <c r="I54" s="50">
        <f t="shared" si="2"/>
        <v>0</v>
      </c>
      <c r="J54" s="50">
        <f t="shared" si="2"/>
        <v>0</v>
      </c>
      <c r="K54" s="50">
        <f t="shared" si="2"/>
        <v>0</v>
      </c>
      <c r="L54" s="50">
        <f t="shared" si="2"/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34">
        <v>2</v>
      </c>
      <c r="B55" s="34">
        <v>8</v>
      </c>
      <c r="C55" s="34">
        <v>1</v>
      </c>
      <c r="D55" s="34">
        <v>1</v>
      </c>
      <c r="E55" s="34"/>
      <c r="F55" s="37"/>
      <c r="G55" s="37"/>
      <c r="H55" s="34" t="s">
        <v>22</v>
      </c>
      <c r="I55" s="50">
        <f t="shared" si="2"/>
        <v>0</v>
      </c>
      <c r="J55" s="50">
        <f t="shared" si="2"/>
        <v>0</v>
      </c>
      <c r="K55" s="50">
        <f t="shared" si="2"/>
        <v>0</v>
      </c>
      <c r="L55" s="50">
        <f t="shared" si="2"/>
        <v>0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34">
        <v>2</v>
      </c>
      <c r="B56" s="34">
        <v>8</v>
      </c>
      <c r="C56" s="34">
        <v>1</v>
      </c>
      <c r="D56" s="34">
        <v>1</v>
      </c>
      <c r="E56" s="34">
        <v>1</v>
      </c>
      <c r="F56" s="37"/>
      <c r="G56" s="37"/>
      <c r="H56" s="34" t="s">
        <v>22</v>
      </c>
      <c r="I56" s="50">
        <f>SUM(I57:I57)</f>
        <v>0</v>
      </c>
      <c r="J56" s="50">
        <f>SUM(J57:J57)</f>
        <v>0</v>
      </c>
      <c r="K56" s="50">
        <f>SUM(K57:K57)</f>
        <v>0</v>
      </c>
      <c r="L56" s="50">
        <f>SUM(L57:L57)</f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34">
        <v>2</v>
      </c>
      <c r="B57" s="34">
        <v>8</v>
      </c>
      <c r="C57" s="34">
        <v>1</v>
      </c>
      <c r="D57" s="34">
        <v>1</v>
      </c>
      <c r="E57" s="34">
        <v>1</v>
      </c>
      <c r="F57" s="37">
        <v>2</v>
      </c>
      <c r="G57" s="37"/>
      <c r="H57" s="34" t="s">
        <v>24</v>
      </c>
      <c r="I57" s="52"/>
      <c r="J57" s="52"/>
      <c r="K57" s="51"/>
      <c r="L57" s="5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51" hidden="1">
      <c r="A58" s="34">
        <v>3</v>
      </c>
      <c r="B58" s="34"/>
      <c r="C58" s="34"/>
      <c r="D58" s="34"/>
      <c r="E58" s="34"/>
      <c r="F58" s="37"/>
      <c r="G58" s="37"/>
      <c r="H58" s="34" t="s">
        <v>69</v>
      </c>
      <c r="I58" s="52"/>
      <c r="J58" s="52"/>
      <c r="K58" s="51"/>
      <c r="L58" s="5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5.5" hidden="1">
      <c r="A59" s="34">
        <v>3</v>
      </c>
      <c r="B59" s="34">
        <v>1</v>
      </c>
      <c r="C59" s="34"/>
      <c r="D59" s="34"/>
      <c r="E59" s="34"/>
      <c r="F59" s="37"/>
      <c r="G59" s="37"/>
      <c r="H59" s="34" t="s">
        <v>70</v>
      </c>
      <c r="I59" s="52"/>
      <c r="J59" s="52"/>
      <c r="K59" s="51"/>
      <c r="L59" s="5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hidden="1">
      <c r="A60" s="34">
        <v>3</v>
      </c>
      <c r="B60" s="34">
        <v>1</v>
      </c>
      <c r="C60" s="34">
        <v>2</v>
      </c>
      <c r="D60" s="34"/>
      <c r="E60" s="34"/>
      <c r="F60" s="37"/>
      <c r="G60" s="37"/>
      <c r="H60" s="34" t="s">
        <v>71</v>
      </c>
      <c r="I60" s="52"/>
      <c r="J60" s="52"/>
      <c r="K60" s="51"/>
      <c r="L60" s="5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hidden="1">
      <c r="A61" s="34">
        <v>3</v>
      </c>
      <c r="B61" s="34">
        <v>1</v>
      </c>
      <c r="C61" s="34">
        <v>2</v>
      </c>
      <c r="D61" s="34">
        <v>1</v>
      </c>
      <c r="E61" s="34"/>
      <c r="F61" s="37"/>
      <c r="G61" s="37"/>
      <c r="H61" s="34" t="s">
        <v>72</v>
      </c>
      <c r="I61" s="52"/>
      <c r="J61" s="52"/>
      <c r="K61" s="51"/>
      <c r="L61" s="5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hidden="1">
      <c r="A62" s="34">
        <v>3</v>
      </c>
      <c r="B62" s="34">
        <v>1</v>
      </c>
      <c r="C62" s="34">
        <v>2</v>
      </c>
      <c r="D62" s="34">
        <v>1</v>
      </c>
      <c r="E62" s="34">
        <v>1</v>
      </c>
      <c r="F62" s="37">
        <v>5</v>
      </c>
      <c r="G62" s="37"/>
      <c r="H62" s="34" t="s">
        <v>73</v>
      </c>
      <c r="I62" s="52"/>
      <c r="J62" s="52"/>
      <c r="K62" s="51"/>
      <c r="L62" s="5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" customHeight="1">
      <c r="A63" s="38">
        <v>9</v>
      </c>
      <c r="B63" s="38">
        <v>9</v>
      </c>
      <c r="C63" s="38">
        <v>9</v>
      </c>
      <c r="D63" s="38">
        <v>9</v>
      </c>
      <c r="E63" s="38">
        <v>9</v>
      </c>
      <c r="F63" s="39">
        <v>99</v>
      </c>
      <c r="G63" s="39"/>
      <c r="H63" s="44" t="s">
        <v>74</v>
      </c>
      <c r="I63" s="54">
        <f>I58+I32</f>
        <v>464.40000000000003</v>
      </c>
      <c r="J63" s="54">
        <f>J58+J32</f>
        <v>464.40000000000003</v>
      </c>
      <c r="K63" s="54">
        <f>SUM(K32)</f>
        <v>464.40000000000003</v>
      </c>
      <c r="L63" s="54">
        <f>SUM(L32)</f>
        <v>464.40000000000003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 hidden="1">
      <c r="A64" s="1"/>
      <c r="B64" s="1"/>
      <c r="C64" s="1"/>
      <c r="D64" s="1"/>
      <c r="E64" s="1"/>
      <c r="F64" s="2"/>
      <c r="G64" s="2"/>
      <c r="H64" s="31"/>
      <c r="I64" s="61"/>
      <c r="J64" s="61"/>
      <c r="K64" s="61"/>
      <c r="L64" s="6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0.75" customHeight="1">
      <c r="A65" s="1"/>
      <c r="B65" s="1"/>
      <c r="C65" s="1"/>
      <c r="D65" s="1"/>
      <c r="E65" s="1"/>
      <c r="F65" s="2"/>
      <c r="G65" s="2"/>
      <c r="H65" s="31"/>
      <c r="I65" s="61"/>
      <c r="J65" s="61"/>
      <c r="K65" s="61"/>
      <c r="L65" s="6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2:27" ht="18.75" customHeight="1">
      <c r="B66" s="1"/>
      <c r="C66" s="1"/>
      <c r="D66" s="1"/>
      <c r="E66" s="1"/>
      <c r="F66" s="2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8.5" customHeight="1">
      <c r="A67" s="65" t="s">
        <v>81</v>
      </c>
      <c r="B67" s="66"/>
      <c r="C67" s="66"/>
      <c r="D67" s="66"/>
      <c r="E67" s="66"/>
      <c r="F67" s="66"/>
      <c r="G67" s="66"/>
      <c r="H67" s="66"/>
      <c r="I67" s="67" t="s">
        <v>82</v>
      </c>
      <c r="J67" s="68"/>
      <c r="K67" s="17"/>
      <c r="L67" s="1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72" t="s">
        <v>54</v>
      </c>
      <c r="B68" s="66"/>
      <c r="C68" s="66"/>
      <c r="D68" s="66"/>
      <c r="E68" s="66"/>
      <c r="F68" s="66"/>
      <c r="G68" s="66"/>
      <c r="H68" s="66"/>
      <c r="I68" s="63" t="s">
        <v>52</v>
      </c>
      <c r="J68" s="64"/>
      <c r="K68" s="1"/>
      <c r="L68" s="58" t="s">
        <v>51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2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19" ht="12.75" customHeight="1">
      <c r="A70" s="65" t="s">
        <v>56</v>
      </c>
      <c r="B70" s="69"/>
      <c r="C70" s="69"/>
      <c r="D70" s="69"/>
      <c r="E70" s="69"/>
      <c r="F70" s="69"/>
      <c r="G70" s="69"/>
      <c r="H70" s="69"/>
      <c r="I70" s="67" t="s">
        <v>53</v>
      </c>
      <c r="J70" s="68"/>
      <c r="K70" s="17"/>
      <c r="L70" s="17"/>
      <c r="P70" s="1"/>
      <c r="Q70" s="1"/>
      <c r="R70" s="1"/>
      <c r="S70" s="1"/>
    </row>
    <row r="71" spans="1:19" ht="12.75" customHeight="1">
      <c r="A71" s="72" t="s">
        <v>55</v>
      </c>
      <c r="B71" s="66"/>
      <c r="C71" s="66"/>
      <c r="D71" s="66"/>
      <c r="E71" s="66"/>
      <c r="F71" s="66"/>
      <c r="G71" s="66"/>
      <c r="H71" s="66"/>
      <c r="I71" s="63" t="s">
        <v>52</v>
      </c>
      <c r="J71" s="64"/>
      <c r="K71" s="1"/>
      <c r="L71" s="58" t="s">
        <v>51</v>
      </c>
      <c r="P71" s="1"/>
      <c r="Q71" s="1"/>
      <c r="R71" s="1"/>
      <c r="S71" s="1"/>
    </row>
    <row r="72" spans="16:19" ht="12.75">
      <c r="P72" s="1"/>
      <c r="Q72" s="1"/>
      <c r="R72" s="1"/>
      <c r="S72" s="1"/>
    </row>
    <row r="73" spans="1:19" ht="14.25">
      <c r="A73" s="65" t="s">
        <v>57</v>
      </c>
      <c r="B73" s="69"/>
      <c r="C73" s="69"/>
      <c r="D73" s="69"/>
      <c r="E73" s="69"/>
      <c r="F73" s="69"/>
      <c r="G73" s="69"/>
      <c r="H73" s="69"/>
      <c r="I73" s="67" t="s">
        <v>68</v>
      </c>
      <c r="J73" s="68"/>
      <c r="K73" s="17"/>
      <c r="L73" s="17"/>
      <c r="P73" s="1"/>
      <c r="Q73" s="1"/>
      <c r="R73" s="1"/>
      <c r="S73" s="1"/>
    </row>
    <row r="74" spans="1:19" ht="12.75">
      <c r="A74" s="72"/>
      <c r="B74" s="66"/>
      <c r="C74" s="66"/>
      <c r="D74" s="66"/>
      <c r="E74" s="66"/>
      <c r="F74" s="66"/>
      <c r="G74" s="66"/>
      <c r="H74" s="66"/>
      <c r="I74" s="63" t="s">
        <v>52</v>
      </c>
      <c r="J74" s="64"/>
      <c r="K74" s="1"/>
      <c r="L74" s="58" t="s">
        <v>51</v>
      </c>
      <c r="P74" s="1"/>
      <c r="Q74" s="1"/>
      <c r="R74" s="1"/>
      <c r="S74" s="1"/>
    </row>
    <row r="75" spans="16:19" ht="11.25" customHeight="1">
      <c r="P75" s="1"/>
      <c r="Q75" s="1"/>
      <c r="R75" s="1"/>
      <c r="S75" s="1"/>
    </row>
    <row r="76" spans="16:19" ht="12.75" hidden="1">
      <c r="P76" s="1"/>
      <c r="Q76" s="1"/>
      <c r="R76" s="1"/>
      <c r="S76" s="1"/>
    </row>
    <row r="77" spans="2:19" ht="15" customHeight="1">
      <c r="B77" s="70" t="s">
        <v>59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P77" s="1"/>
      <c r="Q77" s="1"/>
      <c r="R77" s="1"/>
      <c r="S77" s="1"/>
    </row>
    <row r="78" spans="2:19" ht="12.75">
      <c r="B78" s="101" t="s">
        <v>58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P78" s="1"/>
      <c r="Q78" s="1"/>
      <c r="R78" s="1"/>
      <c r="S78" s="1"/>
    </row>
    <row r="79" spans="16:19" ht="12.75">
      <c r="P79" s="1"/>
      <c r="Q79" s="1"/>
      <c r="R79" s="1"/>
      <c r="S79" s="1"/>
    </row>
    <row r="80" spans="16:19" ht="12.75">
      <c r="P80" s="1"/>
      <c r="Q80" s="1"/>
      <c r="R80" s="1"/>
      <c r="S80" s="1"/>
    </row>
    <row r="81" spans="16:19" ht="12.75">
      <c r="P81" s="1"/>
      <c r="Q81" s="1"/>
      <c r="R81" s="1"/>
      <c r="S81" s="1"/>
    </row>
    <row r="82" spans="16:19" ht="12.75">
      <c r="P82" s="1"/>
      <c r="Q82" s="1"/>
      <c r="R82" s="1"/>
      <c r="S82" s="1"/>
    </row>
    <row r="83" spans="16:19" ht="12.75">
      <c r="P83" s="1"/>
      <c r="Q83" s="1"/>
      <c r="R83" s="1"/>
      <c r="S83" s="1"/>
    </row>
    <row r="84" spans="16:19" ht="12.75">
      <c r="P84" s="1"/>
      <c r="Q84" s="1"/>
      <c r="R84" s="1"/>
      <c r="S84" s="1"/>
    </row>
    <row r="85" spans="16:19" ht="12.75">
      <c r="P85" s="1"/>
      <c r="Q85" s="1"/>
      <c r="R85" s="1"/>
      <c r="S85" s="1"/>
    </row>
    <row r="86" spans="16:19" ht="12.75">
      <c r="P86" s="1"/>
      <c r="Q86" s="1"/>
      <c r="R86" s="1"/>
      <c r="S86" s="1"/>
    </row>
    <row r="87" spans="16:19" ht="12.75">
      <c r="P87" s="1"/>
      <c r="Q87" s="1"/>
      <c r="R87" s="1"/>
      <c r="S87" s="1"/>
    </row>
    <row r="88" spans="16:19" ht="12.75">
      <c r="P88" s="1"/>
      <c r="Q88" s="1"/>
      <c r="R88" s="1"/>
      <c r="S88" s="1"/>
    </row>
    <row r="89" spans="16:19" ht="12.75">
      <c r="P89" s="1"/>
      <c r="Q89" s="1"/>
      <c r="R89" s="1"/>
      <c r="S89" s="1"/>
    </row>
    <row r="90" spans="16:19" ht="12.75">
      <c r="P90" s="1"/>
      <c r="Q90" s="1"/>
      <c r="R90" s="1"/>
      <c r="S90" s="1"/>
    </row>
    <row r="91" spans="16:19" ht="12.75">
      <c r="P91" s="1"/>
      <c r="Q91" s="1"/>
      <c r="R91" s="1"/>
      <c r="S91" s="1"/>
    </row>
    <row r="92" spans="16:19" ht="12.75">
      <c r="P92" s="1"/>
      <c r="Q92" s="1"/>
      <c r="R92" s="1"/>
      <c r="S92" s="1"/>
    </row>
    <row r="93" spans="16:19" ht="12.75">
      <c r="P93" s="1"/>
      <c r="Q93" s="1"/>
      <c r="R93" s="1"/>
      <c r="S93" s="1"/>
    </row>
    <row r="94" spans="16:19" ht="12.75">
      <c r="P94" s="1"/>
      <c r="Q94" s="1"/>
      <c r="R94" s="1"/>
      <c r="S94" s="1"/>
    </row>
    <row r="95" spans="16:19" ht="12.75">
      <c r="P95" s="1"/>
      <c r="Q95" s="1"/>
      <c r="R95" s="1"/>
      <c r="S95" s="1"/>
    </row>
    <row r="96" spans="16:19" ht="12.75">
      <c r="P96" s="1"/>
      <c r="Q96" s="1"/>
      <c r="R96" s="1"/>
      <c r="S96" s="1"/>
    </row>
    <row r="97" spans="16:19" ht="12.75">
      <c r="P97" s="1"/>
      <c r="Q97" s="1"/>
      <c r="R97" s="1"/>
      <c r="S97" s="1"/>
    </row>
    <row r="98" spans="16:19" ht="12.75">
      <c r="P98" s="1"/>
      <c r="Q98" s="1"/>
      <c r="R98" s="1"/>
      <c r="S98" s="1"/>
    </row>
    <row r="99" spans="16:19" ht="12.75">
      <c r="P99" s="1"/>
      <c r="Q99" s="1"/>
      <c r="R99" s="1"/>
      <c r="S99" s="1"/>
    </row>
    <row r="100" spans="16:19" ht="12.75">
      <c r="P100" s="1"/>
      <c r="Q100" s="1"/>
      <c r="R100" s="1"/>
      <c r="S100" s="1"/>
    </row>
    <row r="101" spans="16:19" ht="12.75">
      <c r="P101" s="1"/>
      <c r="Q101" s="1"/>
      <c r="R101" s="1"/>
      <c r="S101" s="1"/>
    </row>
    <row r="102" spans="16:19" ht="12.75">
      <c r="P102" s="1"/>
      <c r="Q102" s="1"/>
      <c r="R102" s="1"/>
      <c r="S102" s="1"/>
    </row>
    <row r="103" spans="16:19" ht="12.75">
      <c r="P103" s="1"/>
      <c r="Q103" s="1"/>
      <c r="R103" s="1"/>
      <c r="S103" s="1"/>
    </row>
    <row r="104" spans="16:19" ht="12.75">
      <c r="P104" s="1"/>
      <c r="Q104" s="1"/>
      <c r="R104" s="1"/>
      <c r="S104" s="1"/>
    </row>
    <row r="105" spans="16:19" ht="12.75">
      <c r="P105" s="1"/>
      <c r="Q105" s="1"/>
      <c r="R105" s="1"/>
      <c r="S105" s="1"/>
    </row>
    <row r="106" spans="16:19" ht="12.75">
      <c r="P106" s="1"/>
      <c r="Q106" s="1"/>
      <c r="R106" s="1"/>
      <c r="S106" s="1"/>
    </row>
    <row r="107" spans="16:19" ht="12.75">
      <c r="P107" s="1"/>
      <c r="Q107" s="1"/>
      <c r="R107" s="1"/>
      <c r="S107" s="1"/>
    </row>
    <row r="108" spans="16:19" ht="12.75">
      <c r="P108" s="1"/>
      <c r="Q108" s="1"/>
      <c r="R108" s="1"/>
      <c r="S108" s="1"/>
    </row>
    <row r="109" spans="16:19" ht="12.75">
      <c r="P109" s="1"/>
      <c r="Q109" s="1"/>
      <c r="R109" s="1"/>
      <c r="S109" s="1"/>
    </row>
    <row r="110" spans="16:19" ht="12.75">
      <c r="P110" s="1"/>
      <c r="Q110" s="1"/>
      <c r="R110" s="1"/>
      <c r="S110" s="1"/>
    </row>
    <row r="111" spans="16:19" ht="12.75">
      <c r="P111" s="1"/>
      <c r="Q111" s="1"/>
      <c r="R111" s="1"/>
      <c r="S111" s="1"/>
    </row>
    <row r="112" spans="16:19" ht="12.75">
      <c r="P112" s="1"/>
      <c r="Q112" s="1"/>
      <c r="R112" s="1"/>
      <c r="S112" s="1"/>
    </row>
    <row r="113" spans="16:19" ht="12.75">
      <c r="P113" s="1"/>
      <c r="Q113" s="1"/>
      <c r="R113" s="1"/>
      <c r="S113" s="1"/>
    </row>
    <row r="114" spans="16:19" ht="12.75">
      <c r="P114" s="1"/>
      <c r="Q114" s="1"/>
      <c r="R114" s="1"/>
      <c r="S114" s="1"/>
    </row>
    <row r="115" spans="16:19" ht="12.75">
      <c r="P115" s="1"/>
      <c r="Q115" s="1"/>
      <c r="R115" s="1"/>
      <c r="S115" s="1"/>
    </row>
    <row r="116" spans="16:19" ht="12.75">
      <c r="P116" s="1"/>
      <c r="Q116" s="1"/>
      <c r="R116" s="1"/>
      <c r="S116" s="1"/>
    </row>
    <row r="117" spans="16:19" ht="12.75">
      <c r="P117" s="1"/>
      <c r="Q117" s="1"/>
      <c r="R117" s="1"/>
      <c r="S117" s="1"/>
    </row>
    <row r="118" spans="16:19" ht="12.75">
      <c r="P118" s="1"/>
      <c r="Q118" s="1"/>
      <c r="R118" s="1"/>
      <c r="S118" s="1"/>
    </row>
    <row r="119" spans="16:19" ht="12.75">
      <c r="P119" s="1"/>
      <c r="Q119" s="1"/>
      <c r="R119" s="1"/>
      <c r="S119" s="1"/>
    </row>
    <row r="120" spans="16:19" ht="12.75">
      <c r="P120" s="1"/>
      <c r="Q120" s="1"/>
      <c r="R120" s="1"/>
      <c r="S120" s="1"/>
    </row>
    <row r="121" spans="16:19" ht="12.75">
      <c r="P121" s="1"/>
      <c r="Q121" s="1"/>
      <c r="R121" s="1"/>
      <c r="S121" s="1"/>
    </row>
    <row r="122" spans="16:19" ht="12.75">
      <c r="P122" s="1"/>
      <c r="Q122" s="1"/>
      <c r="R122" s="1"/>
      <c r="S122" s="1"/>
    </row>
    <row r="123" spans="16:19" ht="12.75">
      <c r="P123" s="1"/>
      <c r="Q123" s="1"/>
      <c r="R123" s="1"/>
      <c r="S123" s="1"/>
    </row>
    <row r="124" spans="16:19" ht="12.75">
      <c r="P124" s="1"/>
      <c r="Q124" s="1"/>
      <c r="R124" s="1"/>
      <c r="S124" s="1"/>
    </row>
    <row r="125" spans="16:19" ht="12.75">
      <c r="P125" s="1"/>
      <c r="Q125" s="1"/>
      <c r="R125" s="1"/>
      <c r="S125" s="1"/>
    </row>
    <row r="126" spans="16:19" ht="12.75">
      <c r="P126" s="1"/>
      <c r="Q126" s="1"/>
      <c r="R126" s="1"/>
      <c r="S126" s="1"/>
    </row>
    <row r="127" spans="16:19" ht="12.75">
      <c r="P127" s="1"/>
      <c r="Q127" s="1"/>
      <c r="R127" s="1"/>
      <c r="S127" s="1"/>
    </row>
    <row r="128" spans="16:19" ht="12.75">
      <c r="P128" s="1"/>
      <c r="Q128" s="1"/>
      <c r="R128" s="1"/>
      <c r="S128" s="1"/>
    </row>
    <row r="129" spans="16:19" ht="12.75">
      <c r="P129" s="1"/>
      <c r="Q129" s="1"/>
      <c r="R129" s="1"/>
      <c r="S129" s="1"/>
    </row>
    <row r="130" spans="16:19" ht="12.75">
      <c r="P130" s="1"/>
      <c r="Q130" s="1"/>
      <c r="R130" s="1"/>
      <c r="S130" s="1"/>
    </row>
    <row r="131" spans="16:19" ht="12.75">
      <c r="P131" s="1"/>
      <c r="Q131" s="1"/>
      <c r="R131" s="1"/>
      <c r="S131" s="1"/>
    </row>
    <row r="132" spans="16:19" ht="12.75">
      <c r="P132" s="1"/>
      <c r="Q132" s="1"/>
      <c r="R132" s="1"/>
      <c r="S132" s="1"/>
    </row>
    <row r="133" spans="16:19" ht="12.75">
      <c r="P133" s="1"/>
      <c r="Q133" s="1"/>
      <c r="R133" s="1"/>
      <c r="S133" s="1"/>
    </row>
    <row r="134" spans="16:19" ht="12.75">
      <c r="P134" s="1"/>
      <c r="Q134" s="1"/>
      <c r="R134" s="1"/>
      <c r="S134" s="1"/>
    </row>
    <row r="135" spans="16:19" ht="12.75">
      <c r="P135" s="1"/>
      <c r="Q135" s="1"/>
      <c r="R135" s="1"/>
      <c r="S135" s="1"/>
    </row>
    <row r="136" spans="16:19" ht="12.75">
      <c r="P136" s="1"/>
      <c r="Q136" s="1"/>
      <c r="R136" s="1"/>
      <c r="S136" s="1"/>
    </row>
    <row r="137" spans="16:19" ht="12.75">
      <c r="P137" s="1"/>
      <c r="Q137" s="1"/>
      <c r="R137" s="1"/>
      <c r="S137" s="1"/>
    </row>
    <row r="138" spans="16:19" ht="12.75">
      <c r="P138" s="1"/>
      <c r="Q138" s="1"/>
      <c r="R138" s="1"/>
      <c r="S138" s="1"/>
    </row>
    <row r="139" spans="16:19" ht="12.75">
      <c r="P139" s="1"/>
      <c r="Q139" s="1"/>
      <c r="R139" s="1"/>
      <c r="S139" s="1"/>
    </row>
    <row r="140" spans="16:19" ht="12.75">
      <c r="P140" s="1"/>
      <c r="Q140" s="1"/>
      <c r="R140" s="1"/>
      <c r="S140" s="1"/>
    </row>
    <row r="141" spans="16:19" ht="12.75">
      <c r="P141" s="1"/>
      <c r="Q141" s="1"/>
      <c r="R141" s="1"/>
      <c r="S141" s="1"/>
    </row>
    <row r="142" spans="16:19" ht="12.75">
      <c r="P142" s="1"/>
      <c r="Q142" s="1"/>
      <c r="R142" s="1"/>
      <c r="S142" s="1"/>
    </row>
    <row r="143" spans="16:19" ht="12.75">
      <c r="P143" s="1"/>
      <c r="Q143" s="1"/>
      <c r="R143" s="1"/>
      <c r="S143" s="1"/>
    </row>
    <row r="144" spans="16:19" ht="12.75">
      <c r="P144" s="1"/>
      <c r="Q144" s="1"/>
      <c r="R144" s="1"/>
      <c r="S144" s="1"/>
    </row>
    <row r="145" spans="16:19" ht="12.75">
      <c r="P145" s="1"/>
      <c r="Q145" s="1"/>
      <c r="R145" s="1"/>
      <c r="S145" s="1"/>
    </row>
    <row r="146" spans="16:19" ht="12.75">
      <c r="P146" s="1"/>
      <c r="Q146" s="1"/>
      <c r="R146" s="1"/>
      <c r="S146" s="1"/>
    </row>
    <row r="147" spans="16:19" ht="12.75">
      <c r="P147" s="1"/>
      <c r="Q147" s="1"/>
      <c r="R147" s="1"/>
      <c r="S147" s="1"/>
    </row>
    <row r="148" spans="16:19" ht="12.75">
      <c r="P148" s="1"/>
      <c r="Q148" s="1"/>
      <c r="R148" s="1"/>
      <c r="S148" s="1"/>
    </row>
    <row r="149" spans="16:19" ht="12.75">
      <c r="P149" s="1"/>
      <c r="Q149" s="1"/>
      <c r="R149" s="1"/>
      <c r="S149" s="1"/>
    </row>
    <row r="150" spans="16:19" ht="12.75">
      <c r="P150" s="1"/>
      <c r="Q150" s="1"/>
      <c r="R150" s="1"/>
      <c r="S150" s="1"/>
    </row>
    <row r="151" spans="16:19" ht="12.75">
      <c r="P151" s="1"/>
      <c r="Q151" s="1"/>
      <c r="R151" s="1"/>
      <c r="S151" s="1"/>
    </row>
    <row r="152" spans="16:19" ht="12.75">
      <c r="P152" s="1"/>
      <c r="Q152" s="1"/>
      <c r="R152" s="1"/>
      <c r="S152" s="1"/>
    </row>
    <row r="153" spans="16:19" ht="12.75">
      <c r="P153" s="1"/>
      <c r="Q153" s="1"/>
      <c r="R153" s="1"/>
      <c r="S153" s="1"/>
    </row>
    <row r="154" spans="16:19" ht="12.75">
      <c r="P154" s="1"/>
      <c r="Q154" s="1"/>
      <c r="R154" s="1"/>
      <c r="S154" s="1"/>
    </row>
    <row r="155" spans="16:19" ht="12.75">
      <c r="P155" s="1"/>
      <c r="Q155" s="1"/>
      <c r="R155" s="1"/>
      <c r="S155" s="1"/>
    </row>
    <row r="156" spans="16:19" ht="12.75">
      <c r="P156" s="1"/>
      <c r="Q156" s="1"/>
      <c r="R156" s="1"/>
      <c r="S156" s="1"/>
    </row>
    <row r="157" spans="16:19" ht="12.75">
      <c r="P157" s="1"/>
      <c r="Q157" s="1"/>
      <c r="R157" s="1"/>
      <c r="S157" s="1"/>
    </row>
    <row r="158" spans="16:19" ht="12.75">
      <c r="P158" s="1"/>
      <c r="Q158" s="1"/>
      <c r="R158" s="1"/>
      <c r="S158" s="1"/>
    </row>
    <row r="159" spans="16:19" ht="12.75">
      <c r="P159" s="1"/>
      <c r="Q159" s="1"/>
      <c r="R159" s="1"/>
      <c r="S159" s="1"/>
    </row>
    <row r="160" spans="16:19" ht="12.75">
      <c r="P160" s="1"/>
      <c r="Q160" s="1"/>
      <c r="R160" s="1"/>
      <c r="S160" s="1"/>
    </row>
    <row r="161" spans="16:19" ht="12.75">
      <c r="P161" s="1"/>
      <c r="Q161" s="1"/>
      <c r="R161" s="1"/>
      <c r="S161" s="1"/>
    </row>
    <row r="162" spans="16:19" ht="12.75">
      <c r="P162" s="1"/>
      <c r="Q162" s="1"/>
      <c r="R162" s="1"/>
      <c r="S162" s="1"/>
    </row>
    <row r="163" spans="16:19" ht="12.75">
      <c r="P163" s="1"/>
      <c r="Q163" s="1"/>
      <c r="R163" s="1"/>
      <c r="S163" s="1"/>
    </row>
    <row r="164" spans="16:19" ht="12.75">
      <c r="P164" s="1"/>
      <c r="Q164" s="1"/>
      <c r="R164" s="1"/>
      <c r="S164" s="1"/>
    </row>
    <row r="165" spans="16:19" ht="12.75">
      <c r="P165" s="1"/>
      <c r="Q165" s="1"/>
      <c r="R165" s="1"/>
      <c r="S165" s="1"/>
    </row>
    <row r="166" spans="16:19" ht="12.75">
      <c r="P166" s="1"/>
      <c r="Q166" s="1"/>
      <c r="R166" s="1"/>
      <c r="S166" s="1"/>
    </row>
    <row r="167" spans="16:19" ht="12.75">
      <c r="P167" s="1"/>
      <c r="Q167" s="1"/>
      <c r="R167" s="1"/>
      <c r="S167" s="1"/>
    </row>
    <row r="168" spans="16:19" ht="12.75">
      <c r="P168" s="1"/>
      <c r="Q168" s="1"/>
      <c r="R168" s="1"/>
      <c r="S168" s="1"/>
    </row>
    <row r="169" spans="16:19" ht="12.75">
      <c r="P169" s="1"/>
      <c r="Q169" s="1"/>
      <c r="R169" s="1"/>
      <c r="S169" s="1"/>
    </row>
    <row r="170" spans="16:19" ht="12.75">
      <c r="P170" s="1"/>
      <c r="Q170" s="1"/>
      <c r="R170" s="1"/>
      <c r="S170" s="1"/>
    </row>
    <row r="171" spans="16:19" ht="12.75">
      <c r="P171" s="1"/>
      <c r="Q171" s="1"/>
      <c r="R171" s="1"/>
      <c r="S171" s="1"/>
    </row>
    <row r="172" spans="16:19" ht="12.75">
      <c r="P172" s="1"/>
      <c r="Q172" s="1"/>
      <c r="R172" s="1"/>
      <c r="S172" s="1"/>
    </row>
    <row r="173" spans="16:19" ht="12.75">
      <c r="P173" s="1"/>
      <c r="Q173" s="1"/>
      <c r="R173" s="1"/>
      <c r="S173" s="1"/>
    </row>
    <row r="174" spans="16:19" ht="12.75">
      <c r="P174" s="1"/>
      <c r="Q174" s="1"/>
      <c r="R174" s="1"/>
      <c r="S174" s="1"/>
    </row>
    <row r="175" spans="16:19" ht="12.75">
      <c r="P175" s="1"/>
      <c r="Q175" s="1"/>
      <c r="R175" s="1"/>
      <c r="S175" s="1"/>
    </row>
    <row r="176" spans="16:19" ht="12.75">
      <c r="P176" s="1"/>
      <c r="Q176" s="1"/>
      <c r="R176" s="1"/>
      <c r="S176" s="1"/>
    </row>
    <row r="177" spans="16:19" ht="12.75">
      <c r="P177" s="1"/>
      <c r="Q177" s="1"/>
      <c r="R177" s="1"/>
      <c r="S177" s="1"/>
    </row>
    <row r="178" spans="16:19" ht="12.75">
      <c r="P178" s="1"/>
      <c r="Q178" s="1"/>
      <c r="R178" s="1"/>
      <c r="S178" s="1"/>
    </row>
    <row r="179" spans="16:19" ht="12.75">
      <c r="P179" s="1"/>
      <c r="Q179" s="1"/>
      <c r="R179" s="1"/>
      <c r="S179" s="1"/>
    </row>
    <row r="180" spans="16:19" ht="12.75">
      <c r="P180" s="1"/>
      <c r="Q180" s="1"/>
      <c r="R180" s="1"/>
      <c r="S180" s="1"/>
    </row>
    <row r="181" spans="16:19" ht="12.75">
      <c r="P181" s="1"/>
      <c r="Q181" s="1"/>
      <c r="R181" s="1"/>
      <c r="S181" s="1"/>
    </row>
    <row r="182" spans="16:19" ht="12.75">
      <c r="P182" s="1"/>
      <c r="Q182" s="1"/>
      <c r="R182" s="1"/>
      <c r="S182" s="1"/>
    </row>
    <row r="183" spans="16:19" ht="12.75">
      <c r="P183" s="1"/>
      <c r="Q183" s="1"/>
      <c r="R183" s="1"/>
      <c r="S183" s="1"/>
    </row>
    <row r="184" spans="16:19" ht="12.75">
      <c r="P184" s="1"/>
      <c r="Q184" s="1"/>
      <c r="R184" s="1"/>
      <c r="S184" s="1"/>
    </row>
    <row r="185" spans="16:19" ht="12.75">
      <c r="P185" s="1"/>
      <c r="Q185" s="1"/>
      <c r="R185" s="1"/>
      <c r="S185" s="1"/>
    </row>
    <row r="186" spans="16:19" ht="12.75">
      <c r="P186" s="1"/>
      <c r="Q186" s="1"/>
      <c r="R186" s="1"/>
      <c r="S186" s="1"/>
    </row>
    <row r="187" spans="16:19" ht="12.75">
      <c r="P187" s="1"/>
      <c r="Q187" s="1"/>
      <c r="R187" s="1"/>
      <c r="S187" s="1"/>
    </row>
    <row r="188" spans="16:19" ht="12.75">
      <c r="P188" s="1"/>
      <c r="Q188" s="1"/>
      <c r="R188" s="1"/>
      <c r="S188" s="1"/>
    </row>
    <row r="189" spans="16:19" ht="12.75">
      <c r="P189" s="1"/>
      <c r="Q189" s="1"/>
      <c r="R189" s="1"/>
      <c r="S189" s="1"/>
    </row>
    <row r="190" spans="16:19" ht="12.75">
      <c r="P190" s="1"/>
      <c r="Q190" s="1"/>
      <c r="R190" s="1"/>
      <c r="S190" s="1"/>
    </row>
    <row r="191" spans="16:19" ht="12.75">
      <c r="P191" s="1"/>
      <c r="Q191" s="1"/>
      <c r="R191" s="1"/>
      <c r="S191" s="1"/>
    </row>
    <row r="192" spans="16:19" ht="12.75">
      <c r="P192" s="1"/>
      <c r="Q192" s="1"/>
      <c r="R192" s="1"/>
      <c r="S192" s="1"/>
    </row>
    <row r="193" spans="16:19" ht="12.75">
      <c r="P193" s="1"/>
      <c r="Q193" s="1"/>
      <c r="R193" s="1"/>
      <c r="S193" s="1"/>
    </row>
    <row r="194" spans="16:19" ht="12.75">
      <c r="P194" s="1"/>
      <c r="Q194" s="1"/>
      <c r="R194" s="1"/>
      <c r="S194" s="1"/>
    </row>
    <row r="195" spans="16:19" ht="12.75">
      <c r="P195" s="1"/>
      <c r="Q195" s="1"/>
      <c r="R195" s="1"/>
      <c r="S195" s="1"/>
    </row>
    <row r="196" spans="16:19" ht="12.75">
      <c r="P196" s="1"/>
      <c r="Q196" s="1"/>
      <c r="R196" s="1"/>
      <c r="S196" s="1"/>
    </row>
    <row r="197" spans="16:19" ht="12.75">
      <c r="P197" s="1"/>
      <c r="Q197" s="1"/>
      <c r="R197" s="1"/>
      <c r="S197" s="1"/>
    </row>
    <row r="198" spans="16:19" ht="12.75">
      <c r="P198" s="1"/>
      <c r="Q198" s="1"/>
      <c r="R198" s="1"/>
      <c r="S198" s="1"/>
    </row>
    <row r="199" spans="16:19" ht="12.75">
      <c r="P199" s="1"/>
      <c r="Q199" s="1"/>
      <c r="R199" s="1"/>
      <c r="S199" s="1"/>
    </row>
    <row r="200" spans="16:19" ht="12.75">
      <c r="P200" s="1"/>
      <c r="Q200" s="1"/>
      <c r="R200" s="1"/>
      <c r="S200" s="1"/>
    </row>
    <row r="201" spans="16:19" ht="12.75">
      <c r="P201" s="1"/>
      <c r="Q201" s="1"/>
      <c r="R201" s="1"/>
      <c r="S201" s="1"/>
    </row>
    <row r="202" spans="16:19" ht="12.75">
      <c r="P202" s="1"/>
      <c r="Q202" s="1"/>
      <c r="R202" s="1"/>
      <c r="S202" s="1"/>
    </row>
    <row r="203" spans="16:19" ht="12.75">
      <c r="P203" s="1"/>
      <c r="Q203" s="1"/>
      <c r="R203" s="1"/>
      <c r="S203" s="1"/>
    </row>
    <row r="204" spans="16:19" ht="12.75">
      <c r="P204" s="1"/>
      <c r="Q204" s="1"/>
      <c r="R204" s="1"/>
      <c r="S204" s="1"/>
    </row>
    <row r="205" spans="16:19" ht="12.75">
      <c r="P205" s="1"/>
      <c r="Q205" s="1"/>
      <c r="R205" s="1"/>
      <c r="S205" s="1"/>
    </row>
    <row r="206" spans="16:19" ht="12.75">
      <c r="P206" s="1"/>
      <c r="Q206" s="1"/>
      <c r="R206" s="1"/>
      <c r="S206" s="1"/>
    </row>
    <row r="207" spans="16:19" ht="12.75">
      <c r="P207" s="1"/>
      <c r="Q207" s="1"/>
      <c r="R207" s="1"/>
      <c r="S207" s="1"/>
    </row>
    <row r="208" spans="16:19" ht="12.75">
      <c r="P208" s="1"/>
      <c r="Q208" s="1"/>
      <c r="R208" s="1"/>
      <c r="S208" s="1"/>
    </row>
    <row r="209" spans="16:19" ht="12.75">
      <c r="P209" s="1"/>
      <c r="Q209" s="1"/>
      <c r="R209" s="1"/>
      <c r="S209" s="1"/>
    </row>
    <row r="210" spans="16:19" ht="12.75">
      <c r="P210" s="1"/>
      <c r="Q210" s="1"/>
      <c r="R210" s="1"/>
      <c r="S210" s="1"/>
    </row>
    <row r="211" spans="16:19" ht="12.75">
      <c r="P211" s="1"/>
      <c r="Q211" s="1"/>
      <c r="R211" s="1"/>
      <c r="S211" s="1"/>
    </row>
    <row r="212" spans="16:19" ht="12.75">
      <c r="P212" s="1"/>
      <c r="Q212" s="1"/>
      <c r="R212" s="1"/>
      <c r="S212" s="1"/>
    </row>
    <row r="213" spans="16:19" ht="12.75">
      <c r="P213" s="1"/>
      <c r="Q213" s="1"/>
      <c r="R213" s="1"/>
      <c r="S213" s="1"/>
    </row>
    <row r="214" spans="16:19" ht="12.75">
      <c r="P214" s="1"/>
      <c r="Q214" s="1"/>
      <c r="R214" s="1"/>
      <c r="S214" s="1"/>
    </row>
    <row r="215" spans="16:19" ht="12.75">
      <c r="P215" s="1"/>
      <c r="Q215" s="1"/>
      <c r="R215" s="1"/>
      <c r="S215" s="1"/>
    </row>
    <row r="216" spans="16:19" ht="12.75">
      <c r="P216" s="1"/>
      <c r="Q216" s="1"/>
      <c r="R216" s="1"/>
      <c r="S216" s="1"/>
    </row>
    <row r="217" spans="16:19" ht="12.75">
      <c r="P217" s="1"/>
      <c r="Q217" s="1"/>
      <c r="R217" s="1"/>
      <c r="S217" s="1"/>
    </row>
    <row r="218" spans="16:19" ht="12.75">
      <c r="P218" s="1"/>
      <c r="Q218" s="1"/>
      <c r="R218" s="1"/>
      <c r="S218" s="1"/>
    </row>
    <row r="219" spans="16:19" ht="12.75">
      <c r="P219" s="1"/>
      <c r="Q219" s="1"/>
      <c r="R219" s="1"/>
      <c r="S219" s="1"/>
    </row>
    <row r="220" spans="16:19" ht="12.75">
      <c r="P220" s="1"/>
      <c r="Q220" s="1"/>
      <c r="R220" s="1"/>
      <c r="S220" s="1"/>
    </row>
    <row r="221" spans="16:19" ht="12.75">
      <c r="P221" s="1"/>
      <c r="Q221" s="1"/>
      <c r="R221" s="1"/>
      <c r="S221" s="1"/>
    </row>
    <row r="222" spans="16:19" ht="12.75">
      <c r="P222" s="1"/>
      <c r="Q222" s="1"/>
      <c r="R222" s="1"/>
      <c r="S222" s="1"/>
    </row>
    <row r="223" spans="16:19" ht="12.75">
      <c r="P223" s="1"/>
      <c r="Q223" s="1"/>
      <c r="R223" s="1"/>
      <c r="S223" s="1"/>
    </row>
    <row r="224" spans="16:19" ht="12.75">
      <c r="P224" s="1"/>
      <c r="Q224" s="1"/>
      <c r="R224" s="1"/>
      <c r="S224" s="1"/>
    </row>
    <row r="225" spans="16:19" ht="12.75">
      <c r="P225" s="1"/>
      <c r="Q225" s="1"/>
      <c r="R225" s="1"/>
      <c r="S225" s="1"/>
    </row>
    <row r="226" spans="16:19" ht="12.75">
      <c r="P226" s="1"/>
      <c r="Q226" s="1"/>
      <c r="R226" s="1"/>
      <c r="S226" s="1"/>
    </row>
    <row r="227" spans="16:19" ht="12.75">
      <c r="P227" s="1"/>
      <c r="Q227" s="1"/>
      <c r="R227" s="1"/>
      <c r="S227" s="1"/>
    </row>
    <row r="228" spans="16:19" ht="12.75">
      <c r="P228" s="1"/>
      <c r="Q228" s="1"/>
      <c r="R228" s="1"/>
      <c r="S228" s="1"/>
    </row>
    <row r="229" spans="16:19" ht="12.75">
      <c r="P229" s="1"/>
      <c r="Q229" s="1"/>
      <c r="R229" s="1"/>
      <c r="S229" s="1"/>
    </row>
    <row r="230" spans="16:19" ht="12.75">
      <c r="P230" s="1"/>
      <c r="Q230" s="1"/>
      <c r="R230" s="1"/>
      <c r="S230" s="1"/>
    </row>
    <row r="231" spans="16:19" ht="12.75">
      <c r="P231" s="1"/>
      <c r="Q231" s="1"/>
      <c r="R231" s="1"/>
      <c r="S231" s="1"/>
    </row>
    <row r="232" spans="16:19" ht="12.75">
      <c r="P232" s="1"/>
      <c r="Q232" s="1"/>
      <c r="R232" s="1"/>
      <c r="S232" s="1"/>
    </row>
    <row r="233" spans="16:19" ht="12.75">
      <c r="P233" s="1"/>
      <c r="Q233" s="1"/>
      <c r="R233" s="1"/>
      <c r="S233" s="1"/>
    </row>
    <row r="234" spans="16:19" ht="12.75">
      <c r="P234" s="1"/>
      <c r="Q234" s="1"/>
      <c r="R234" s="1"/>
      <c r="S234" s="1"/>
    </row>
    <row r="235" spans="16:19" ht="12.75">
      <c r="P235" s="1"/>
      <c r="Q235" s="1"/>
      <c r="R235" s="1"/>
      <c r="S235" s="1"/>
    </row>
    <row r="236" spans="16:19" ht="12.75">
      <c r="P236" s="1"/>
      <c r="Q236" s="1"/>
      <c r="R236" s="1"/>
      <c r="S236" s="1"/>
    </row>
    <row r="237" spans="16:19" ht="12.75">
      <c r="P237" s="1"/>
      <c r="Q237" s="1"/>
      <c r="R237" s="1"/>
      <c r="S237" s="1"/>
    </row>
    <row r="238" spans="16:19" ht="12.75">
      <c r="P238" s="1"/>
      <c r="Q238" s="1"/>
      <c r="R238" s="1"/>
      <c r="S238" s="1"/>
    </row>
    <row r="239" spans="16:19" ht="12.75">
      <c r="P239" s="1"/>
      <c r="Q239" s="1"/>
      <c r="R239" s="1"/>
      <c r="S239" s="1"/>
    </row>
    <row r="240" spans="16:19" ht="12.75">
      <c r="P240" s="1"/>
      <c r="Q240" s="1"/>
      <c r="R240" s="1"/>
      <c r="S240" s="1"/>
    </row>
    <row r="241" spans="16:19" ht="12.75">
      <c r="P241" s="1"/>
      <c r="Q241" s="1"/>
      <c r="R241" s="1"/>
      <c r="S241" s="1"/>
    </row>
    <row r="242" spans="16:19" ht="12.75">
      <c r="P242" s="1"/>
      <c r="Q242" s="1"/>
      <c r="R242" s="1"/>
      <c r="S242" s="1"/>
    </row>
    <row r="243" spans="16:19" ht="12.75">
      <c r="P243" s="1"/>
      <c r="Q243" s="1"/>
      <c r="R243" s="1"/>
      <c r="S243" s="1"/>
    </row>
    <row r="244" spans="16:19" ht="12.75">
      <c r="P244" s="1"/>
      <c r="Q244" s="1"/>
      <c r="R244" s="1"/>
      <c r="S244" s="1"/>
    </row>
    <row r="245" spans="16:19" ht="12.75">
      <c r="P245" s="1"/>
      <c r="Q245" s="1"/>
      <c r="R245" s="1"/>
      <c r="S245" s="1"/>
    </row>
    <row r="246" spans="16:19" ht="12.75">
      <c r="P246" s="1"/>
      <c r="Q246" s="1"/>
      <c r="R246" s="1"/>
      <c r="S246" s="1"/>
    </row>
    <row r="247" spans="16:19" ht="12.75">
      <c r="P247" s="1"/>
      <c r="Q247" s="1"/>
      <c r="R247" s="1"/>
      <c r="S247" s="1"/>
    </row>
    <row r="248" spans="16:19" ht="12.75">
      <c r="P248" s="1"/>
      <c r="Q248" s="1"/>
      <c r="R248" s="1"/>
      <c r="S248" s="1"/>
    </row>
    <row r="249" spans="16:19" ht="12.75">
      <c r="P249" s="1"/>
      <c r="Q249" s="1"/>
      <c r="R249" s="1"/>
      <c r="S249" s="1"/>
    </row>
    <row r="250" spans="16:19" ht="12.75">
      <c r="P250" s="1"/>
      <c r="Q250" s="1"/>
      <c r="R250" s="1"/>
      <c r="S250" s="1"/>
    </row>
    <row r="251" spans="16:19" ht="12.75">
      <c r="P251" s="1"/>
      <c r="Q251" s="1"/>
      <c r="R251" s="1"/>
      <c r="S251" s="1"/>
    </row>
    <row r="252" spans="16:19" ht="12.75">
      <c r="P252" s="1"/>
      <c r="Q252" s="1"/>
      <c r="R252" s="1"/>
      <c r="S252" s="1"/>
    </row>
    <row r="253" spans="16:19" ht="12.75">
      <c r="P253" s="1"/>
      <c r="Q253" s="1"/>
      <c r="R253" s="1"/>
      <c r="S253" s="1"/>
    </row>
    <row r="254" spans="16:19" ht="12.75">
      <c r="P254" s="1"/>
      <c r="Q254" s="1"/>
      <c r="R254" s="1"/>
      <c r="S254" s="1"/>
    </row>
    <row r="255" spans="16:19" ht="12.75">
      <c r="P255" s="1"/>
      <c r="Q255" s="1"/>
      <c r="R255" s="1"/>
      <c r="S255" s="1"/>
    </row>
    <row r="256" spans="16:19" ht="12.75">
      <c r="P256" s="1"/>
      <c r="Q256" s="1"/>
      <c r="R256" s="1"/>
      <c r="S256" s="1"/>
    </row>
    <row r="257" spans="16:19" ht="12.75">
      <c r="P257" s="1"/>
      <c r="Q257" s="1"/>
      <c r="R257" s="1"/>
      <c r="S257" s="1"/>
    </row>
    <row r="258" spans="16:19" ht="12.75">
      <c r="P258" s="1"/>
      <c r="Q258" s="1"/>
      <c r="R258" s="1"/>
      <c r="S258" s="1"/>
    </row>
    <row r="259" spans="16:19" ht="12.75">
      <c r="P259" s="1"/>
      <c r="Q259" s="1"/>
      <c r="R259" s="1"/>
      <c r="S259" s="1"/>
    </row>
    <row r="260" spans="16:19" ht="12.75">
      <c r="P260" s="1"/>
      <c r="Q260" s="1"/>
      <c r="R260" s="1"/>
      <c r="S260" s="1"/>
    </row>
    <row r="261" spans="16:19" ht="12.75">
      <c r="P261" s="1"/>
      <c r="Q261" s="1"/>
      <c r="R261" s="1"/>
      <c r="S261" s="1"/>
    </row>
    <row r="262" spans="16:19" ht="12.75">
      <c r="P262" s="1"/>
      <c r="Q262" s="1"/>
      <c r="R262" s="1"/>
      <c r="S262" s="1"/>
    </row>
    <row r="263" spans="16:19" ht="12.75">
      <c r="P263" s="1"/>
      <c r="Q263" s="1"/>
      <c r="R263" s="1"/>
      <c r="S263" s="1"/>
    </row>
    <row r="264" spans="16:19" ht="12.75">
      <c r="P264" s="1"/>
      <c r="Q264" s="1"/>
      <c r="R264" s="1"/>
      <c r="S264" s="1"/>
    </row>
    <row r="265" spans="16:19" ht="12.75">
      <c r="P265" s="1"/>
      <c r="Q265" s="1"/>
      <c r="R265" s="1"/>
      <c r="S265" s="1"/>
    </row>
    <row r="266" spans="16:19" ht="12.75">
      <c r="P266" s="1"/>
      <c r="Q266" s="1"/>
      <c r="R266" s="1"/>
      <c r="S266" s="1"/>
    </row>
    <row r="267" spans="16:19" ht="12.75">
      <c r="P267" s="1"/>
      <c r="Q267" s="1"/>
      <c r="R267" s="1"/>
      <c r="S267" s="1"/>
    </row>
    <row r="268" spans="16:19" ht="12.75">
      <c r="P268" s="1"/>
      <c r="Q268" s="1"/>
      <c r="R268" s="1"/>
      <c r="S268" s="1"/>
    </row>
    <row r="269" spans="16:19" ht="12.75">
      <c r="P269" s="1"/>
      <c r="Q269" s="1"/>
      <c r="R269" s="1"/>
      <c r="S269" s="1"/>
    </row>
    <row r="270" spans="16:19" ht="12.75">
      <c r="P270" s="1"/>
      <c r="Q270" s="1"/>
      <c r="R270" s="1"/>
      <c r="S270" s="1"/>
    </row>
    <row r="271" spans="16:19" ht="12.75">
      <c r="P271" s="1"/>
      <c r="Q271" s="1"/>
      <c r="R271" s="1"/>
      <c r="S271" s="1"/>
    </row>
    <row r="272" spans="16:19" ht="12.75">
      <c r="P272" s="1"/>
      <c r="Q272" s="1"/>
      <c r="R272" s="1"/>
      <c r="S272" s="1"/>
    </row>
    <row r="273" spans="16:19" ht="12.75">
      <c r="P273" s="1"/>
      <c r="Q273" s="1"/>
      <c r="R273" s="1"/>
      <c r="S273" s="1"/>
    </row>
    <row r="274" spans="16:19" ht="12.75">
      <c r="P274" s="1"/>
      <c r="Q274" s="1"/>
      <c r="R274" s="1"/>
      <c r="S274" s="1"/>
    </row>
    <row r="275" spans="16:19" ht="12.75">
      <c r="P275" s="1"/>
      <c r="Q275" s="1"/>
      <c r="R275" s="1"/>
      <c r="S275" s="1"/>
    </row>
    <row r="276" spans="16:19" ht="12.75">
      <c r="P276" s="1"/>
      <c r="Q276" s="1"/>
      <c r="R276" s="1"/>
      <c r="S276" s="1"/>
    </row>
    <row r="277" spans="16:19" ht="12.75">
      <c r="P277" s="1"/>
      <c r="Q277" s="1"/>
      <c r="R277" s="1"/>
      <c r="S277" s="1"/>
    </row>
    <row r="278" spans="16:19" ht="12.75">
      <c r="P278" s="1"/>
      <c r="Q278" s="1"/>
      <c r="R278" s="1"/>
      <c r="S278" s="1"/>
    </row>
    <row r="279" spans="16:19" ht="12.75">
      <c r="P279" s="1"/>
      <c r="Q279" s="1"/>
      <c r="R279" s="1"/>
      <c r="S279" s="1"/>
    </row>
    <row r="280" spans="16:19" ht="12.75">
      <c r="P280" s="1"/>
      <c r="Q280" s="1"/>
      <c r="R280" s="1"/>
      <c r="S280" s="1"/>
    </row>
    <row r="281" spans="16:19" ht="12.75">
      <c r="P281" s="1"/>
      <c r="Q281" s="1"/>
      <c r="R281" s="1"/>
      <c r="S281" s="1"/>
    </row>
    <row r="282" spans="16:19" ht="12.75">
      <c r="P282" s="1"/>
      <c r="Q282" s="1"/>
      <c r="R282" s="1"/>
      <c r="S282" s="1"/>
    </row>
    <row r="283" spans="16:19" ht="12.75">
      <c r="P283" s="1"/>
      <c r="Q283" s="1"/>
      <c r="R283" s="1"/>
      <c r="S283" s="1"/>
    </row>
    <row r="284" spans="16:19" ht="12.75">
      <c r="P284" s="1"/>
      <c r="Q284" s="1"/>
      <c r="R284" s="1"/>
      <c r="S284" s="1"/>
    </row>
    <row r="285" spans="16:19" ht="12.75">
      <c r="P285" s="1"/>
      <c r="Q285" s="1"/>
      <c r="R285" s="1"/>
      <c r="S285" s="1"/>
    </row>
    <row r="286" spans="16:19" ht="12.75">
      <c r="P286" s="1"/>
      <c r="Q286" s="1"/>
      <c r="R286" s="1"/>
      <c r="S286" s="1"/>
    </row>
    <row r="287" spans="16:19" ht="12.75">
      <c r="P287" s="1"/>
      <c r="Q287" s="1"/>
      <c r="R287" s="1"/>
      <c r="S287" s="1"/>
    </row>
    <row r="288" spans="16:19" ht="12.75">
      <c r="P288" s="1"/>
      <c r="Q288" s="1"/>
      <c r="R288" s="1"/>
      <c r="S288" s="1"/>
    </row>
    <row r="289" spans="16:19" ht="12.75">
      <c r="P289" s="1"/>
      <c r="Q289" s="1"/>
      <c r="R289" s="1"/>
      <c r="S289" s="1"/>
    </row>
    <row r="290" spans="16:19" ht="12.75">
      <c r="P290" s="1"/>
      <c r="Q290" s="1"/>
      <c r="R290" s="1"/>
      <c r="S290" s="1"/>
    </row>
    <row r="291" spans="16:19" ht="12.75">
      <c r="P291" s="1"/>
      <c r="Q291" s="1"/>
      <c r="R291" s="1"/>
      <c r="S291" s="1"/>
    </row>
    <row r="292" spans="16:19" ht="12.75">
      <c r="P292" s="1"/>
      <c r="Q292" s="1"/>
      <c r="R292" s="1"/>
      <c r="S292" s="1"/>
    </row>
    <row r="293" spans="16:19" ht="12.75">
      <c r="P293" s="1"/>
      <c r="Q293" s="1"/>
      <c r="R293" s="1"/>
      <c r="S293" s="1"/>
    </row>
    <row r="294" spans="16:19" ht="12.75">
      <c r="P294" s="1"/>
      <c r="Q294" s="1"/>
      <c r="R294" s="1"/>
      <c r="S294" s="1"/>
    </row>
    <row r="295" spans="16:19" ht="12.75">
      <c r="P295" s="1"/>
      <c r="Q295" s="1"/>
      <c r="R295" s="1"/>
      <c r="S295" s="1"/>
    </row>
    <row r="296" spans="16:19" ht="12.75">
      <c r="P296" s="1"/>
      <c r="Q296" s="1"/>
      <c r="R296" s="1"/>
      <c r="S296" s="1"/>
    </row>
    <row r="297" spans="16:19" ht="12.75">
      <c r="P297" s="1"/>
      <c r="Q297" s="1"/>
      <c r="R297" s="1"/>
      <c r="S297" s="1"/>
    </row>
    <row r="298" spans="16:19" ht="12.75">
      <c r="P298" s="1"/>
      <c r="Q298" s="1"/>
      <c r="R298" s="1"/>
      <c r="S298" s="1"/>
    </row>
    <row r="299" spans="16:19" ht="12.75">
      <c r="P299" s="1"/>
      <c r="Q299" s="1"/>
      <c r="R299" s="1"/>
      <c r="S299" s="1"/>
    </row>
    <row r="300" spans="16:19" ht="12.75">
      <c r="P300" s="1"/>
      <c r="Q300" s="1"/>
      <c r="R300" s="1"/>
      <c r="S300" s="1"/>
    </row>
    <row r="301" spans="16:19" ht="12.75">
      <c r="P301" s="1"/>
      <c r="Q301" s="1"/>
      <c r="R301" s="1"/>
      <c r="S301" s="1"/>
    </row>
    <row r="302" spans="16:19" ht="12.75">
      <c r="P302" s="1"/>
      <c r="Q302" s="1"/>
      <c r="R302" s="1"/>
      <c r="S302" s="1"/>
    </row>
    <row r="303" spans="16:19" ht="12.75">
      <c r="P303" s="1"/>
      <c r="Q303" s="1"/>
      <c r="R303" s="1"/>
      <c r="S303" s="1"/>
    </row>
    <row r="304" spans="16:19" ht="12.75">
      <c r="P304" s="1"/>
      <c r="Q304" s="1"/>
      <c r="R304" s="1"/>
      <c r="S304" s="1"/>
    </row>
    <row r="305" spans="16:19" ht="12.75">
      <c r="P305" s="1"/>
      <c r="Q305" s="1"/>
      <c r="R305" s="1"/>
      <c r="S305" s="1"/>
    </row>
    <row r="306" spans="16:19" ht="12.75">
      <c r="P306" s="1"/>
      <c r="Q306" s="1"/>
      <c r="R306" s="1"/>
      <c r="S306" s="1"/>
    </row>
    <row r="307" spans="16:19" ht="12.75">
      <c r="P307" s="1"/>
      <c r="Q307" s="1"/>
      <c r="R307" s="1"/>
      <c r="S307" s="1"/>
    </row>
    <row r="308" spans="16:19" ht="12.75">
      <c r="P308" s="1"/>
      <c r="Q308" s="1"/>
      <c r="R308" s="1"/>
      <c r="S308" s="1"/>
    </row>
    <row r="309" spans="16:19" ht="12.75">
      <c r="P309" s="1"/>
      <c r="Q309" s="1"/>
      <c r="R309" s="1"/>
      <c r="S309" s="1"/>
    </row>
    <row r="310" spans="16:19" ht="12.75">
      <c r="P310" s="1"/>
      <c r="Q310" s="1"/>
      <c r="R310" s="1"/>
      <c r="S310" s="1"/>
    </row>
    <row r="311" spans="16:19" ht="12.75">
      <c r="P311" s="1"/>
      <c r="Q311" s="1"/>
      <c r="R311" s="1"/>
      <c r="S311" s="1"/>
    </row>
    <row r="312" spans="16:19" ht="12.75">
      <c r="P312" s="1"/>
      <c r="Q312" s="1"/>
      <c r="R312" s="1"/>
      <c r="S312" s="1"/>
    </row>
    <row r="313" spans="16:19" ht="12.75">
      <c r="P313" s="1"/>
      <c r="Q313" s="1"/>
      <c r="R313" s="1"/>
      <c r="S313" s="1"/>
    </row>
    <row r="314" spans="16:19" ht="12.75">
      <c r="P314" s="1"/>
      <c r="Q314" s="1"/>
      <c r="R314" s="1"/>
      <c r="S314" s="1"/>
    </row>
    <row r="315" spans="16:19" ht="12.75">
      <c r="P315" s="1"/>
      <c r="Q315" s="1"/>
      <c r="R315" s="1"/>
      <c r="S315" s="1"/>
    </row>
    <row r="316" spans="16:19" ht="12.75">
      <c r="P316" s="1"/>
      <c r="Q316" s="1"/>
      <c r="R316" s="1"/>
      <c r="S316" s="1"/>
    </row>
    <row r="317" spans="16:19" ht="12.75">
      <c r="P317" s="1"/>
      <c r="Q317" s="1"/>
      <c r="R317" s="1"/>
      <c r="S317" s="1"/>
    </row>
    <row r="318" spans="16:19" ht="12.75">
      <c r="P318" s="1"/>
      <c r="Q318" s="1"/>
      <c r="R318" s="1"/>
      <c r="S318" s="1"/>
    </row>
    <row r="319" spans="16:19" ht="12.75">
      <c r="P319" s="1"/>
      <c r="Q319" s="1"/>
      <c r="R319" s="1"/>
      <c r="S319" s="1"/>
    </row>
    <row r="320" spans="16:19" ht="12.75">
      <c r="P320" s="1"/>
      <c r="Q320" s="1"/>
      <c r="R320" s="1"/>
      <c r="S320" s="1"/>
    </row>
    <row r="321" spans="16:19" ht="12.75">
      <c r="P321" s="1"/>
      <c r="Q321" s="1"/>
      <c r="R321" s="1"/>
      <c r="S321" s="1"/>
    </row>
    <row r="322" spans="16:19" ht="12.75">
      <c r="P322" s="1"/>
      <c r="Q322" s="1"/>
      <c r="R322" s="1"/>
      <c r="S322" s="1"/>
    </row>
    <row r="323" spans="16:19" ht="12.75">
      <c r="P323" s="1"/>
      <c r="Q323" s="1"/>
      <c r="R323" s="1"/>
      <c r="S323" s="1"/>
    </row>
    <row r="324" spans="16:19" ht="12.75">
      <c r="P324" s="1"/>
      <c r="Q324" s="1"/>
      <c r="R324" s="1"/>
      <c r="S324" s="1"/>
    </row>
    <row r="325" spans="16:19" ht="12.75">
      <c r="P325" s="1"/>
      <c r="Q325" s="1"/>
      <c r="R325" s="1"/>
      <c r="S325" s="1"/>
    </row>
    <row r="326" spans="16:19" ht="12.75">
      <c r="P326" s="1"/>
      <c r="Q326" s="1"/>
      <c r="R326" s="1"/>
      <c r="S326" s="1"/>
    </row>
    <row r="327" spans="16:19" ht="12.75">
      <c r="P327" s="1"/>
      <c r="Q327" s="1"/>
      <c r="R327" s="1"/>
      <c r="S327" s="1"/>
    </row>
    <row r="328" spans="16:19" ht="12.75">
      <c r="P328" s="1"/>
      <c r="Q328" s="1"/>
      <c r="R328" s="1"/>
      <c r="S328" s="1"/>
    </row>
    <row r="329" spans="16:19" ht="12.75">
      <c r="P329" s="1"/>
      <c r="Q329" s="1"/>
      <c r="R329" s="1"/>
      <c r="S329" s="1"/>
    </row>
    <row r="330" spans="16:19" ht="12.75">
      <c r="P330" s="1"/>
      <c r="Q330" s="1"/>
      <c r="R330" s="1"/>
      <c r="S330" s="1"/>
    </row>
    <row r="331" spans="16:19" ht="12.75">
      <c r="P331" s="1"/>
      <c r="Q331" s="1"/>
      <c r="R331" s="1"/>
      <c r="S331" s="1"/>
    </row>
    <row r="332" spans="16:19" ht="12.75">
      <c r="P332" s="1"/>
      <c r="Q332" s="1"/>
      <c r="R332" s="1"/>
      <c r="S332" s="1"/>
    </row>
    <row r="333" spans="16:19" ht="12.75">
      <c r="P333" s="1"/>
      <c r="Q333" s="1"/>
      <c r="R333" s="1"/>
      <c r="S333" s="1"/>
    </row>
    <row r="334" spans="16:19" ht="12.75">
      <c r="P334" s="1"/>
      <c r="Q334" s="1"/>
      <c r="R334" s="1"/>
      <c r="S334" s="1"/>
    </row>
    <row r="335" spans="16:19" ht="12.75">
      <c r="P335" s="1"/>
      <c r="Q335" s="1"/>
      <c r="R335" s="1"/>
      <c r="S335" s="1"/>
    </row>
    <row r="336" spans="16:19" ht="12.75">
      <c r="P336" s="1"/>
      <c r="Q336" s="1"/>
      <c r="R336" s="1"/>
      <c r="S336" s="1"/>
    </row>
    <row r="337" spans="16:19" ht="12.75">
      <c r="P337" s="1"/>
      <c r="Q337" s="1"/>
      <c r="R337" s="1"/>
      <c r="S337" s="1"/>
    </row>
    <row r="338" spans="16:19" ht="12.75">
      <c r="P338" s="1"/>
      <c r="Q338" s="1"/>
      <c r="R338" s="1"/>
      <c r="S338" s="1"/>
    </row>
    <row r="339" spans="16:19" ht="12.75">
      <c r="P339" s="1"/>
      <c r="Q339" s="1"/>
      <c r="R339" s="1"/>
      <c r="S339" s="1"/>
    </row>
    <row r="340" spans="16:19" ht="12.75">
      <c r="P340" s="1"/>
      <c r="Q340" s="1"/>
      <c r="R340" s="1"/>
      <c r="S340" s="1"/>
    </row>
    <row r="341" spans="16:19" ht="12.75">
      <c r="P341" s="1"/>
      <c r="Q341" s="1"/>
      <c r="R341" s="1"/>
      <c r="S341" s="1"/>
    </row>
    <row r="342" spans="16:19" ht="12.75">
      <c r="P342" s="1"/>
      <c r="Q342" s="1"/>
      <c r="R342" s="1"/>
      <c r="S342" s="1"/>
    </row>
    <row r="343" spans="16:19" ht="12.75">
      <c r="P343" s="1"/>
      <c r="Q343" s="1"/>
      <c r="R343" s="1"/>
      <c r="S343" s="1"/>
    </row>
    <row r="344" spans="16:19" ht="12.75">
      <c r="P344" s="1"/>
      <c r="Q344" s="1"/>
      <c r="R344" s="1"/>
      <c r="S344" s="1"/>
    </row>
    <row r="345" spans="16:19" ht="12.75">
      <c r="P345" s="1"/>
      <c r="Q345" s="1"/>
      <c r="R345" s="1"/>
      <c r="S345" s="1"/>
    </row>
    <row r="346" spans="16:19" ht="12.75">
      <c r="P346" s="1"/>
      <c r="Q346" s="1"/>
      <c r="R346" s="1"/>
      <c r="S346" s="1"/>
    </row>
    <row r="347" spans="16:19" ht="12.75">
      <c r="P347" s="1"/>
      <c r="Q347" s="1"/>
      <c r="R347" s="1"/>
      <c r="S347" s="1"/>
    </row>
    <row r="348" spans="16:19" ht="12.75">
      <c r="P348" s="1"/>
      <c r="Q348" s="1"/>
      <c r="R348" s="1"/>
      <c r="S348" s="1"/>
    </row>
    <row r="349" spans="16:19" ht="12.75">
      <c r="P349" s="1"/>
      <c r="Q349" s="1"/>
      <c r="R349" s="1"/>
      <c r="S349" s="1"/>
    </row>
    <row r="350" spans="16:19" ht="12.75">
      <c r="P350" s="1"/>
      <c r="Q350" s="1"/>
      <c r="R350" s="1"/>
      <c r="S350" s="1"/>
    </row>
    <row r="351" spans="16:19" ht="12.75">
      <c r="P351" s="1"/>
      <c r="Q351" s="1"/>
      <c r="R351" s="1"/>
      <c r="S351" s="1"/>
    </row>
    <row r="352" spans="16:19" ht="12.75">
      <c r="P352" s="1"/>
      <c r="Q352" s="1"/>
      <c r="R352" s="1"/>
      <c r="S352" s="1"/>
    </row>
    <row r="353" spans="16:19" ht="12.75">
      <c r="P353" s="1"/>
      <c r="Q353" s="1"/>
      <c r="R353" s="1"/>
      <c r="S353" s="1"/>
    </row>
    <row r="354" spans="16:19" ht="12.75">
      <c r="P354" s="1"/>
      <c r="Q354" s="1"/>
      <c r="R354" s="1"/>
      <c r="S354" s="1"/>
    </row>
    <row r="355" spans="16:19" ht="12.75">
      <c r="P355" s="1"/>
      <c r="Q355" s="1"/>
      <c r="R355" s="1"/>
      <c r="S355" s="1"/>
    </row>
    <row r="356" spans="16:19" ht="12.75">
      <c r="P356" s="1"/>
      <c r="Q356" s="1"/>
      <c r="R356" s="1"/>
      <c r="S356" s="1"/>
    </row>
    <row r="357" spans="16:19" ht="12.75">
      <c r="P357" s="1"/>
      <c r="Q357" s="1"/>
      <c r="R357" s="1"/>
      <c r="S357" s="1"/>
    </row>
    <row r="358" spans="16:19" ht="12.75">
      <c r="P358" s="1"/>
      <c r="Q358" s="1"/>
      <c r="R358" s="1"/>
      <c r="S358" s="1"/>
    </row>
    <row r="359" spans="16:19" ht="12.75">
      <c r="P359" s="1"/>
      <c r="Q359" s="1"/>
      <c r="R359" s="1"/>
      <c r="S359" s="1"/>
    </row>
    <row r="360" spans="16:19" ht="12.75">
      <c r="P360" s="1"/>
      <c r="Q360" s="1"/>
      <c r="R360" s="1"/>
      <c r="S360" s="1"/>
    </row>
    <row r="361" spans="16:19" ht="12.75">
      <c r="P361" s="1"/>
      <c r="Q361" s="1"/>
      <c r="R361" s="1"/>
      <c r="S361" s="1"/>
    </row>
    <row r="362" spans="16:19" ht="12.75">
      <c r="P362" s="1"/>
      <c r="Q362" s="1"/>
      <c r="R362" s="1"/>
      <c r="S362" s="1"/>
    </row>
    <row r="363" spans="16:19" ht="12.75">
      <c r="P363" s="1"/>
      <c r="Q363" s="1"/>
      <c r="R363" s="1"/>
      <c r="S363" s="1"/>
    </row>
    <row r="364" spans="16:19" ht="12.75">
      <c r="P364" s="1"/>
      <c r="Q364" s="1"/>
      <c r="R364" s="1"/>
      <c r="S364" s="1"/>
    </row>
    <row r="365" spans="16:19" ht="12.75">
      <c r="P365" s="1"/>
      <c r="Q365" s="1"/>
      <c r="R365" s="1"/>
      <c r="S365" s="1"/>
    </row>
    <row r="366" spans="16:19" ht="12.75">
      <c r="P366" s="1"/>
      <c r="Q366" s="1"/>
      <c r="R366" s="1"/>
      <c r="S366" s="1"/>
    </row>
    <row r="367" spans="16:19" ht="12.75">
      <c r="P367" s="1"/>
      <c r="Q367" s="1"/>
      <c r="R367" s="1"/>
      <c r="S367" s="1"/>
    </row>
    <row r="368" spans="16:19" ht="12.75">
      <c r="P368" s="1"/>
      <c r="Q368" s="1"/>
      <c r="R368" s="1"/>
      <c r="S368" s="1"/>
    </row>
    <row r="369" spans="16:19" ht="12.75">
      <c r="P369" s="1"/>
      <c r="Q369" s="1"/>
      <c r="R369" s="1"/>
      <c r="S369" s="1"/>
    </row>
    <row r="370" spans="16:19" ht="12.75">
      <c r="P370" s="1"/>
      <c r="Q370" s="1"/>
      <c r="R370" s="1"/>
      <c r="S370" s="1"/>
    </row>
    <row r="371" spans="16:19" ht="12.75">
      <c r="P371" s="1"/>
      <c r="Q371" s="1"/>
      <c r="R371" s="1"/>
      <c r="S371" s="1"/>
    </row>
    <row r="372" spans="16:19" ht="12.75">
      <c r="P372" s="1"/>
      <c r="Q372" s="1"/>
      <c r="R372" s="1"/>
      <c r="S372" s="1"/>
    </row>
    <row r="373" spans="16:19" ht="12.75">
      <c r="P373" s="1"/>
      <c r="Q373" s="1"/>
      <c r="R373" s="1"/>
      <c r="S373" s="1"/>
    </row>
    <row r="374" spans="16:19" ht="12.75">
      <c r="P374" s="1"/>
      <c r="Q374" s="1"/>
      <c r="R374" s="1"/>
      <c r="S374" s="1"/>
    </row>
    <row r="375" spans="16:19" ht="12.75">
      <c r="P375" s="1"/>
      <c r="Q375" s="1"/>
      <c r="R375" s="1"/>
      <c r="S375" s="1"/>
    </row>
    <row r="376" spans="16:19" ht="12.75">
      <c r="P376" s="1"/>
      <c r="Q376" s="1"/>
      <c r="R376" s="1"/>
      <c r="S376" s="1"/>
    </row>
    <row r="377" spans="16:19" ht="12.75">
      <c r="P377" s="1"/>
      <c r="Q377" s="1"/>
      <c r="R377" s="1"/>
      <c r="S377" s="1"/>
    </row>
    <row r="378" spans="16:19" ht="12.75">
      <c r="P378" s="1"/>
      <c r="Q378" s="1"/>
      <c r="R378" s="1"/>
      <c r="S378" s="1"/>
    </row>
    <row r="379" spans="16:19" ht="12.75">
      <c r="P379" s="1"/>
      <c r="Q379" s="1"/>
      <c r="R379" s="1"/>
      <c r="S379" s="1"/>
    </row>
    <row r="380" spans="16:19" ht="12.75">
      <c r="P380" s="1"/>
      <c r="Q380" s="1"/>
      <c r="R380" s="1"/>
      <c r="S380" s="1"/>
    </row>
    <row r="381" spans="16:19" ht="12.75">
      <c r="P381" s="1"/>
      <c r="Q381" s="1"/>
      <c r="R381" s="1"/>
      <c r="S381" s="1"/>
    </row>
    <row r="382" spans="16:19" ht="12.75">
      <c r="P382" s="1"/>
      <c r="Q382" s="1"/>
      <c r="R382" s="1"/>
      <c r="S382" s="1"/>
    </row>
    <row r="383" spans="16:19" ht="12.75">
      <c r="P383" s="1"/>
      <c r="Q383" s="1"/>
      <c r="R383" s="1"/>
      <c r="S383" s="1"/>
    </row>
    <row r="384" spans="16:19" ht="12.75">
      <c r="P384" s="1"/>
      <c r="Q384" s="1"/>
      <c r="R384" s="1"/>
      <c r="S384" s="1"/>
    </row>
    <row r="385" spans="16:19" ht="12.75">
      <c r="P385" s="1"/>
      <c r="Q385" s="1"/>
      <c r="R385" s="1"/>
      <c r="S385" s="1"/>
    </row>
    <row r="386" spans="16:19" ht="12.75">
      <c r="P386" s="1"/>
      <c r="Q386" s="1"/>
      <c r="R386" s="1"/>
      <c r="S386" s="1"/>
    </row>
    <row r="387" spans="16:19" ht="12.75">
      <c r="P387" s="1"/>
      <c r="Q387" s="1"/>
      <c r="R387" s="1"/>
      <c r="S387" s="1"/>
    </row>
    <row r="388" spans="16:19" ht="12.75">
      <c r="P388" s="1"/>
      <c r="Q388" s="1"/>
      <c r="R388" s="1"/>
      <c r="S388" s="1"/>
    </row>
    <row r="389" spans="16:19" ht="12.75">
      <c r="P389" s="1"/>
      <c r="Q389" s="1"/>
      <c r="R389" s="1"/>
      <c r="S389" s="1"/>
    </row>
    <row r="390" spans="16:19" ht="12.75">
      <c r="P390" s="1"/>
      <c r="Q390" s="1"/>
      <c r="R390" s="1"/>
      <c r="S390" s="1"/>
    </row>
    <row r="391" spans="16:19" ht="12.75">
      <c r="P391" s="1"/>
      <c r="Q391" s="1"/>
      <c r="R391" s="1"/>
      <c r="S391" s="1"/>
    </row>
    <row r="392" spans="16:19" ht="12.75">
      <c r="P392" s="1"/>
      <c r="Q392" s="1"/>
      <c r="R392" s="1"/>
      <c r="S392" s="1"/>
    </row>
    <row r="393" spans="16:19" ht="12.75">
      <c r="P393" s="1"/>
      <c r="Q393" s="1"/>
      <c r="R393" s="1"/>
      <c r="S393" s="1"/>
    </row>
    <row r="394" spans="16:19" ht="12.75">
      <c r="P394" s="1"/>
      <c r="Q394" s="1"/>
      <c r="R394" s="1"/>
      <c r="S394" s="1"/>
    </row>
    <row r="395" spans="16:19" ht="12.75">
      <c r="P395" s="1"/>
      <c r="Q395" s="1"/>
      <c r="R395" s="1"/>
      <c r="S395" s="1"/>
    </row>
    <row r="396" spans="16:19" ht="12.75">
      <c r="P396" s="1"/>
      <c r="Q396" s="1"/>
      <c r="R396" s="1"/>
      <c r="S396" s="1"/>
    </row>
    <row r="397" spans="16:19" ht="12.75">
      <c r="P397" s="1"/>
      <c r="Q397" s="1"/>
      <c r="R397" s="1"/>
      <c r="S397" s="1"/>
    </row>
    <row r="398" spans="16:19" ht="12.75">
      <c r="P398" s="1"/>
      <c r="Q398" s="1"/>
      <c r="R398" s="1"/>
      <c r="S398" s="1"/>
    </row>
    <row r="399" spans="16:19" ht="12.75">
      <c r="P399" s="1"/>
      <c r="Q399" s="1"/>
      <c r="R399" s="1"/>
      <c r="S399" s="1"/>
    </row>
    <row r="400" spans="16:19" ht="12.75">
      <c r="P400" s="1"/>
      <c r="Q400" s="1"/>
      <c r="R400" s="1"/>
      <c r="S400" s="1"/>
    </row>
    <row r="401" spans="16:19" ht="12.75">
      <c r="P401" s="1"/>
      <c r="Q401" s="1"/>
      <c r="R401" s="1"/>
      <c r="S401" s="1"/>
    </row>
    <row r="402" spans="16:19" ht="12.75">
      <c r="P402" s="1"/>
      <c r="Q402" s="1"/>
      <c r="R402" s="1"/>
      <c r="S402" s="1"/>
    </row>
    <row r="403" spans="16:19" ht="12.75">
      <c r="P403" s="1"/>
      <c r="Q403" s="1"/>
      <c r="R403" s="1"/>
      <c r="S403" s="1"/>
    </row>
    <row r="404" spans="16:19" ht="12.75">
      <c r="P404" s="1"/>
      <c r="Q404" s="1"/>
      <c r="R404" s="1"/>
      <c r="S404" s="1"/>
    </row>
    <row r="405" spans="16:19" ht="12.75">
      <c r="P405" s="1"/>
      <c r="Q405" s="1"/>
      <c r="R405" s="1"/>
      <c r="S405" s="1"/>
    </row>
    <row r="406" spans="16:19" ht="12.75">
      <c r="P406" s="1"/>
      <c r="Q406" s="1"/>
      <c r="R406" s="1"/>
      <c r="S406" s="1"/>
    </row>
    <row r="407" spans="16:19" ht="12.75">
      <c r="P407" s="1"/>
      <c r="Q407" s="1"/>
      <c r="R407" s="1"/>
      <c r="S407" s="1"/>
    </row>
    <row r="408" spans="16:19" ht="12.75">
      <c r="P408" s="1"/>
      <c r="Q408" s="1"/>
      <c r="R408" s="1"/>
      <c r="S408" s="1"/>
    </row>
    <row r="409" spans="16:19" ht="12.75">
      <c r="P409" s="1"/>
      <c r="Q409" s="1"/>
      <c r="R409" s="1"/>
      <c r="S409" s="1"/>
    </row>
    <row r="410" spans="16:19" ht="12.75">
      <c r="P410" s="1"/>
      <c r="Q410" s="1"/>
      <c r="R410" s="1"/>
      <c r="S410" s="1"/>
    </row>
    <row r="411" spans="16:19" ht="12.75">
      <c r="P411" s="1"/>
      <c r="Q411" s="1"/>
      <c r="R411" s="1"/>
      <c r="S411" s="1"/>
    </row>
    <row r="412" spans="16:19" ht="12.75">
      <c r="P412" s="1"/>
      <c r="Q412" s="1"/>
      <c r="R412" s="1"/>
      <c r="S412" s="1"/>
    </row>
    <row r="413" spans="16:19" ht="12.75">
      <c r="P413" s="1"/>
      <c r="Q413" s="1"/>
      <c r="R413" s="1"/>
      <c r="S413" s="1"/>
    </row>
    <row r="414" spans="16:19" ht="12.75">
      <c r="P414" s="1"/>
      <c r="Q414" s="1"/>
      <c r="R414" s="1"/>
      <c r="S414" s="1"/>
    </row>
    <row r="415" spans="16:19" ht="12.75">
      <c r="P415" s="1"/>
      <c r="Q415" s="1"/>
      <c r="R415" s="1"/>
      <c r="S415" s="1"/>
    </row>
    <row r="416" spans="16:19" ht="12.75">
      <c r="P416" s="1"/>
      <c r="Q416" s="1"/>
      <c r="R416" s="1"/>
      <c r="S416" s="1"/>
    </row>
    <row r="417" spans="16:19" ht="12.75">
      <c r="P417" s="1"/>
      <c r="Q417" s="1"/>
      <c r="R417" s="1"/>
      <c r="S417" s="1"/>
    </row>
    <row r="418" spans="16:19" ht="12.75">
      <c r="P418" s="1"/>
      <c r="Q418" s="1"/>
      <c r="R418" s="1"/>
      <c r="S418" s="1"/>
    </row>
    <row r="419" spans="16:19" ht="12.75">
      <c r="P419" s="1"/>
      <c r="Q419" s="1"/>
      <c r="R419" s="1"/>
      <c r="S419" s="1"/>
    </row>
    <row r="420" spans="16:19" ht="12.75">
      <c r="P420" s="1"/>
      <c r="Q420" s="1"/>
      <c r="R420" s="1"/>
      <c r="S420" s="1"/>
    </row>
    <row r="421" spans="16:19" ht="12.75">
      <c r="P421" s="1"/>
      <c r="Q421" s="1"/>
      <c r="R421" s="1"/>
      <c r="S421" s="1"/>
    </row>
    <row r="422" spans="16:19" ht="12.75">
      <c r="P422" s="1"/>
      <c r="Q422" s="1"/>
      <c r="R422" s="1"/>
      <c r="S422" s="1"/>
    </row>
    <row r="423" spans="16:19" ht="12.75">
      <c r="P423" s="1"/>
      <c r="Q423" s="1"/>
      <c r="R423" s="1"/>
      <c r="S423" s="1"/>
    </row>
    <row r="424" spans="16:19" ht="12.75">
      <c r="P424" s="1"/>
      <c r="Q424" s="1"/>
      <c r="R424" s="1"/>
      <c r="S424" s="1"/>
    </row>
    <row r="425" spans="16:19" ht="12.75">
      <c r="P425" s="1"/>
      <c r="Q425" s="1"/>
      <c r="R425" s="1"/>
      <c r="S425" s="1"/>
    </row>
    <row r="426" spans="16:19" ht="12.75">
      <c r="P426" s="1"/>
      <c r="Q426" s="1"/>
      <c r="R426" s="1"/>
      <c r="S426" s="1"/>
    </row>
    <row r="427" spans="16:19" ht="12.75">
      <c r="P427" s="1"/>
      <c r="Q427" s="1"/>
      <c r="R427" s="1"/>
      <c r="S427" s="1"/>
    </row>
    <row r="428" spans="16:19" ht="12.75">
      <c r="P428" s="1"/>
      <c r="Q428" s="1"/>
      <c r="R428" s="1"/>
      <c r="S428" s="1"/>
    </row>
    <row r="429" spans="16:19" ht="12.75">
      <c r="P429" s="1"/>
      <c r="Q429" s="1"/>
      <c r="R429" s="1"/>
      <c r="S429" s="1"/>
    </row>
    <row r="430" spans="16:19" ht="12.75">
      <c r="P430" s="1"/>
      <c r="Q430" s="1"/>
      <c r="R430" s="1"/>
      <c r="S430" s="1"/>
    </row>
    <row r="431" spans="16:19" ht="12.75">
      <c r="P431" s="1"/>
      <c r="Q431" s="1"/>
      <c r="R431" s="1"/>
      <c r="S431" s="1"/>
    </row>
    <row r="432" spans="16:19" ht="12.75">
      <c r="P432" s="1"/>
      <c r="Q432" s="1"/>
      <c r="R432" s="1"/>
      <c r="S432" s="1"/>
    </row>
    <row r="433" spans="16:19" ht="12.75">
      <c r="P433" s="1"/>
      <c r="Q433" s="1"/>
      <c r="R433" s="1"/>
      <c r="S433" s="1"/>
    </row>
    <row r="434" spans="16:19" ht="12.75">
      <c r="P434" s="1"/>
      <c r="Q434" s="1"/>
      <c r="R434" s="1"/>
      <c r="S434" s="1"/>
    </row>
    <row r="435" spans="16:19" ht="12.75">
      <c r="P435" s="1"/>
      <c r="Q435" s="1"/>
      <c r="R435" s="1"/>
      <c r="S435" s="1"/>
    </row>
    <row r="436" spans="16:19" ht="12.75">
      <c r="P436" s="1"/>
      <c r="Q436" s="1"/>
      <c r="R436" s="1"/>
      <c r="S436" s="1"/>
    </row>
    <row r="437" spans="16:19" ht="12.75">
      <c r="P437" s="1"/>
      <c r="Q437" s="1"/>
      <c r="R437" s="1"/>
      <c r="S437" s="1"/>
    </row>
    <row r="438" spans="16:19" ht="12.75">
      <c r="P438" s="1"/>
      <c r="Q438" s="1"/>
      <c r="R438" s="1"/>
      <c r="S438" s="1"/>
    </row>
    <row r="439" spans="16:19" ht="12.75">
      <c r="P439" s="1"/>
      <c r="Q439" s="1"/>
      <c r="R439" s="1"/>
      <c r="S439" s="1"/>
    </row>
    <row r="440" spans="16:19" ht="12.75">
      <c r="P440" s="1"/>
      <c r="Q440" s="1"/>
      <c r="R440" s="1"/>
      <c r="S440" s="1"/>
    </row>
    <row r="441" spans="16:19" ht="12.75">
      <c r="P441" s="1"/>
      <c r="Q441" s="1"/>
      <c r="R441" s="1"/>
      <c r="S441" s="1"/>
    </row>
    <row r="442" spans="16:19" ht="12.75">
      <c r="P442" s="1"/>
      <c r="Q442" s="1"/>
      <c r="R442" s="1"/>
      <c r="S442" s="1"/>
    </row>
    <row r="443" spans="16:19" ht="12.75">
      <c r="P443" s="1"/>
      <c r="Q443" s="1"/>
      <c r="R443" s="1"/>
      <c r="S443" s="1"/>
    </row>
    <row r="444" spans="16:19" ht="12.75">
      <c r="P444" s="1"/>
      <c r="Q444" s="1"/>
      <c r="R444" s="1"/>
      <c r="S444" s="1"/>
    </row>
    <row r="445" spans="16:19" ht="12.75">
      <c r="P445" s="1"/>
      <c r="Q445" s="1"/>
      <c r="R445" s="1"/>
      <c r="S445" s="1"/>
    </row>
    <row r="446" spans="16:19" ht="12.75">
      <c r="P446" s="1"/>
      <c r="Q446" s="1"/>
      <c r="R446" s="1"/>
      <c r="S446" s="1"/>
    </row>
    <row r="447" spans="16:19" ht="12.75">
      <c r="P447" s="1"/>
      <c r="Q447" s="1"/>
      <c r="R447" s="1"/>
      <c r="S447" s="1"/>
    </row>
    <row r="448" spans="16:19" ht="12.75">
      <c r="P448" s="1"/>
      <c r="Q448" s="1"/>
      <c r="R448" s="1"/>
      <c r="S448" s="1"/>
    </row>
    <row r="449" spans="16:19" ht="12.75">
      <c r="P449" s="1"/>
      <c r="Q449" s="1"/>
      <c r="R449" s="1"/>
      <c r="S449" s="1"/>
    </row>
    <row r="450" spans="16:19" ht="12.75">
      <c r="P450" s="1"/>
      <c r="Q450" s="1"/>
      <c r="R450" s="1"/>
      <c r="S450" s="1"/>
    </row>
    <row r="451" spans="16:19" ht="12.75">
      <c r="P451" s="1"/>
      <c r="Q451" s="1"/>
      <c r="R451" s="1"/>
      <c r="S451" s="1"/>
    </row>
    <row r="452" spans="16:19" ht="12.75">
      <c r="P452" s="1"/>
      <c r="Q452" s="1"/>
      <c r="R452" s="1"/>
      <c r="S452" s="1"/>
    </row>
    <row r="453" spans="16:19" ht="12.75">
      <c r="P453" s="1"/>
      <c r="Q453" s="1"/>
      <c r="R453" s="1"/>
      <c r="S453" s="1"/>
    </row>
    <row r="454" spans="16:19" ht="12.75">
      <c r="P454" s="1"/>
      <c r="Q454" s="1"/>
      <c r="R454" s="1"/>
      <c r="S454" s="1"/>
    </row>
    <row r="455" spans="16:19" ht="12.75">
      <c r="P455" s="1"/>
      <c r="Q455" s="1"/>
      <c r="R455" s="1"/>
      <c r="S455" s="1"/>
    </row>
    <row r="456" spans="16:19" ht="12.75">
      <c r="P456" s="1"/>
      <c r="Q456" s="1"/>
      <c r="R456" s="1"/>
      <c r="S456" s="1"/>
    </row>
    <row r="457" spans="16:19" ht="12.75">
      <c r="P457" s="1"/>
      <c r="Q457" s="1"/>
      <c r="R457" s="1"/>
      <c r="S457" s="1"/>
    </row>
    <row r="458" spans="16:19" ht="12.75">
      <c r="P458" s="1"/>
      <c r="Q458" s="1"/>
      <c r="R458" s="1"/>
      <c r="S458" s="1"/>
    </row>
    <row r="459" spans="16:19" ht="12.75">
      <c r="P459" s="1"/>
      <c r="Q459" s="1"/>
      <c r="R459" s="1"/>
      <c r="S459" s="1"/>
    </row>
    <row r="460" spans="16:19" ht="12.75">
      <c r="P460" s="1"/>
      <c r="Q460" s="1"/>
      <c r="R460" s="1"/>
      <c r="S460" s="1"/>
    </row>
    <row r="461" spans="16:19" ht="12.75">
      <c r="P461" s="1"/>
      <c r="Q461" s="1"/>
      <c r="R461" s="1"/>
      <c r="S461" s="1"/>
    </row>
    <row r="462" spans="16:19" ht="12.75">
      <c r="P462" s="1"/>
      <c r="Q462" s="1"/>
      <c r="R462" s="1"/>
      <c r="S462" s="1"/>
    </row>
    <row r="463" spans="16:19" ht="12.75">
      <c r="P463" s="1"/>
      <c r="Q463" s="1"/>
      <c r="R463" s="1"/>
      <c r="S463" s="1"/>
    </row>
    <row r="464" spans="16:19" ht="12.75">
      <c r="P464" s="1"/>
      <c r="Q464" s="1"/>
      <c r="R464" s="1"/>
      <c r="S464" s="1"/>
    </row>
    <row r="465" spans="16:19" ht="12.75">
      <c r="P465" s="1"/>
      <c r="Q465" s="1"/>
      <c r="R465" s="1"/>
      <c r="S465" s="1"/>
    </row>
    <row r="466" spans="16:19" ht="12.75">
      <c r="P466" s="1"/>
      <c r="Q466" s="1"/>
      <c r="R466" s="1"/>
      <c r="S466" s="1"/>
    </row>
    <row r="467" spans="16:19" ht="12.75">
      <c r="P467" s="1"/>
      <c r="Q467" s="1"/>
      <c r="R467" s="1"/>
      <c r="S467" s="1"/>
    </row>
    <row r="468" spans="16:19" ht="12.75">
      <c r="P468" s="1"/>
      <c r="Q468" s="1"/>
      <c r="R468" s="1"/>
      <c r="S468" s="1"/>
    </row>
    <row r="469" spans="16:19" ht="12.75">
      <c r="P469" s="1"/>
      <c r="Q469" s="1"/>
      <c r="R469" s="1"/>
      <c r="S469" s="1"/>
    </row>
    <row r="470" spans="16:19" ht="12.75">
      <c r="P470" s="1"/>
      <c r="Q470" s="1"/>
      <c r="R470" s="1"/>
      <c r="S470" s="1"/>
    </row>
    <row r="471" spans="16:19" ht="12.75">
      <c r="P471" s="1"/>
      <c r="Q471" s="1"/>
      <c r="R471" s="1"/>
      <c r="S471" s="1"/>
    </row>
    <row r="472" spans="16:19" ht="12.75">
      <c r="P472" s="1"/>
      <c r="Q472" s="1"/>
      <c r="R472" s="1"/>
      <c r="S472" s="1"/>
    </row>
    <row r="473" spans="16:19" ht="12.75">
      <c r="P473" s="1"/>
      <c r="Q473" s="1"/>
      <c r="R473" s="1"/>
      <c r="S473" s="1"/>
    </row>
    <row r="474" spans="16:19" ht="12.75">
      <c r="P474" s="1"/>
      <c r="Q474" s="1"/>
      <c r="R474" s="1"/>
      <c r="S474" s="1"/>
    </row>
    <row r="475" spans="16:19" ht="12.75">
      <c r="P475" s="1"/>
      <c r="Q475" s="1"/>
      <c r="R475" s="1"/>
      <c r="S475" s="1"/>
    </row>
    <row r="476" spans="16:19" ht="12.75">
      <c r="P476" s="1"/>
      <c r="Q476" s="1"/>
      <c r="R476" s="1"/>
      <c r="S476" s="1"/>
    </row>
    <row r="477" spans="16:19" ht="12.75">
      <c r="P477" s="1"/>
      <c r="Q477" s="1"/>
      <c r="R477" s="1"/>
      <c r="S477" s="1"/>
    </row>
    <row r="478" spans="16:19" ht="12.75">
      <c r="P478" s="1"/>
      <c r="Q478" s="1"/>
      <c r="R478" s="1"/>
      <c r="S478" s="1"/>
    </row>
    <row r="479" spans="16:19" ht="12.75">
      <c r="P479" s="1"/>
      <c r="Q479" s="1"/>
      <c r="R479" s="1"/>
      <c r="S479" s="1"/>
    </row>
    <row r="480" spans="16:19" ht="12.75">
      <c r="P480" s="1"/>
      <c r="Q480" s="1"/>
      <c r="R480" s="1"/>
      <c r="S480" s="1"/>
    </row>
    <row r="481" spans="16:19" ht="12.75">
      <c r="P481" s="1"/>
      <c r="Q481" s="1"/>
      <c r="R481" s="1"/>
      <c r="S481" s="1"/>
    </row>
    <row r="482" spans="16:19" ht="12.75">
      <c r="P482" s="1"/>
      <c r="Q482" s="1"/>
      <c r="R482" s="1"/>
      <c r="S482" s="1"/>
    </row>
    <row r="483" spans="16:19" ht="12.75">
      <c r="P483" s="1"/>
      <c r="Q483" s="1"/>
      <c r="R483" s="1"/>
      <c r="S483" s="1"/>
    </row>
    <row r="484" spans="16:19" ht="12.75">
      <c r="P484" s="1"/>
      <c r="Q484" s="1"/>
      <c r="R484" s="1"/>
      <c r="S484" s="1"/>
    </row>
    <row r="485" spans="16:19" ht="12.75">
      <c r="P485" s="1"/>
      <c r="Q485" s="1"/>
      <c r="R485" s="1"/>
      <c r="S485" s="1"/>
    </row>
    <row r="486" spans="16:19" ht="12.75">
      <c r="P486" s="1"/>
      <c r="Q486" s="1"/>
      <c r="R486" s="1"/>
      <c r="S486" s="1"/>
    </row>
    <row r="487" spans="16:19" ht="12.75">
      <c r="P487" s="1"/>
      <c r="Q487" s="1"/>
      <c r="R487" s="1"/>
      <c r="S487" s="1"/>
    </row>
    <row r="488" spans="16:19" ht="12.75">
      <c r="P488" s="1"/>
      <c r="Q488" s="1"/>
      <c r="R488" s="1"/>
      <c r="S488" s="1"/>
    </row>
    <row r="489" spans="16:19" ht="12.75">
      <c r="P489" s="1"/>
      <c r="Q489" s="1"/>
      <c r="R489" s="1"/>
      <c r="S489" s="1"/>
    </row>
    <row r="490" spans="16:19" ht="12.75">
      <c r="P490" s="1"/>
      <c r="Q490" s="1"/>
      <c r="R490" s="1"/>
      <c r="S490" s="1"/>
    </row>
    <row r="491" spans="16:19" ht="12.75">
      <c r="P491" s="1"/>
      <c r="Q491" s="1"/>
      <c r="R491" s="1"/>
      <c r="S491" s="1"/>
    </row>
    <row r="492" spans="16:19" ht="12.75">
      <c r="P492" s="1"/>
      <c r="Q492" s="1"/>
      <c r="R492" s="1"/>
      <c r="S492" s="1"/>
    </row>
    <row r="493" spans="16:19" ht="12.75">
      <c r="P493" s="1"/>
      <c r="Q493" s="1"/>
      <c r="R493" s="1"/>
      <c r="S493" s="1"/>
    </row>
    <row r="494" spans="16:19" ht="12.75">
      <c r="P494" s="1"/>
      <c r="Q494" s="1"/>
      <c r="R494" s="1"/>
      <c r="S494" s="1"/>
    </row>
    <row r="495" spans="16:19" ht="12.75">
      <c r="P495" s="1"/>
      <c r="Q495" s="1"/>
      <c r="R495" s="1"/>
      <c r="S495" s="1"/>
    </row>
    <row r="496" spans="16:19" ht="12.75">
      <c r="P496" s="1"/>
      <c r="Q496" s="1"/>
      <c r="R496" s="1"/>
      <c r="S496" s="1"/>
    </row>
    <row r="497" spans="16:19" ht="12.75">
      <c r="P497" s="1"/>
      <c r="Q497" s="1"/>
      <c r="R497" s="1"/>
      <c r="S497" s="1"/>
    </row>
    <row r="498" spans="16:19" ht="12.75">
      <c r="P498" s="1"/>
      <c r="Q498" s="1"/>
      <c r="R498" s="1"/>
      <c r="S498" s="1"/>
    </row>
    <row r="499" spans="16:19" ht="12.75">
      <c r="P499" s="1"/>
      <c r="Q499" s="1"/>
      <c r="R499" s="1"/>
      <c r="S499" s="1"/>
    </row>
    <row r="500" spans="16:19" ht="12.75">
      <c r="P500" s="1"/>
      <c r="Q500" s="1"/>
      <c r="R500" s="1"/>
      <c r="S500" s="1"/>
    </row>
    <row r="501" spans="16:19" ht="12.75">
      <c r="P501" s="1"/>
      <c r="Q501" s="1"/>
      <c r="R501" s="1"/>
      <c r="S501" s="1"/>
    </row>
    <row r="502" spans="16:19" ht="12.75">
      <c r="P502" s="1"/>
      <c r="Q502" s="1"/>
      <c r="R502" s="1"/>
      <c r="S502" s="1"/>
    </row>
    <row r="503" spans="16:19" ht="12.75">
      <c r="P503" s="1"/>
      <c r="Q503" s="1"/>
      <c r="R503" s="1"/>
      <c r="S503" s="1"/>
    </row>
    <row r="504" spans="16:19" ht="12.75">
      <c r="P504" s="1"/>
      <c r="Q504" s="1"/>
      <c r="R504" s="1"/>
      <c r="S504" s="1"/>
    </row>
    <row r="505" spans="16:19" ht="12.75">
      <c r="P505" s="1"/>
      <c r="Q505" s="1"/>
      <c r="R505" s="1"/>
      <c r="S505" s="1"/>
    </row>
    <row r="506" spans="16:19" ht="12.75">
      <c r="P506" s="1"/>
      <c r="Q506" s="1"/>
      <c r="R506" s="1"/>
      <c r="S506" s="1"/>
    </row>
    <row r="507" spans="16:19" ht="12.75">
      <c r="P507" s="1"/>
      <c r="Q507" s="1"/>
      <c r="R507" s="1"/>
      <c r="S507" s="1"/>
    </row>
    <row r="508" spans="16:19" ht="12.75">
      <c r="P508" s="1"/>
      <c r="Q508" s="1"/>
      <c r="R508" s="1"/>
      <c r="S508" s="1"/>
    </row>
    <row r="509" spans="16:19" ht="12.75">
      <c r="P509" s="1"/>
      <c r="Q509" s="1"/>
      <c r="R509" s="1"/>
      <c r="S509" s="1"/>
    </row>
    <row r="510" spans="16:19" ht="12.75">
      <c r="P510" s="1"/>
      <c r="Q510" s="1"/>
      <c r="R510" s="1"/>
      <c r="S510" s="1"/>
    </row>
    <row r="511" spans="16:19" ht="12.75">
      <c r="P511" s="1"/>
      <c r="Q511" s="1"/>
      <c r="R511" s="1"/>
      <c r="S511" s="1"/>
    </row>
    <row r="512" spans="16:19" ht="12.75">
      <c r="P512" s="1"/>
      <c r="Q512" s="1"/>
      <c r="R512" s="1"/>
      <c r="S512" s="1"/>
    </row>
    <row r="513" spans="16:19" ht="12.75">
      <c r="P513" s="1"/>
      <c r="Q513" s="1"/>
      <c r="R513" s="1"/>
      <c r="S513" s="1"/>
    </row>
    <row r="514" spans="16:19" ht="12.75">
      <c r="P514" s="1"/>
      <c r="Q514" s="1"/>
      <c r="R514" s="1"/>
      <c r="S514" s="1"/>
    </row>
    <row r="515" spans="16:19" ht="12.75">
      <c r="P515" s="1"/>
      <c r="Q515" s="1"/>
      <c r="R515" s="1"/>
      <c r="S515" s="1"/>
    </row>
    <row r="516" spans="16:19" ht="12.75">
      <c r="P516" s="1"/>
      <c r="Q516" s="1"/>
      <c r="R516" s="1"/>
      <c r="S516" s="1"/>
    </row>
    <row r="517" spans="16:19" ht="12.75">
      <c r="P517" s="1"/>
      <c r="Q517" s="1"/>
      <c r="R517" s="1"/>
      <c r="S517" s="1"/>
    </row>
    <row r="518" spans="16:19" ht="12.75">
      <c r="P518" s="1"/>
      <c r="Q518" s="1"/>
      <c r="R518" s="1"/>
      <c r="S518" s="1"/>
    </row>
    <row r="519" spans="16:19" ht="12.75">
      <c r="P519" s="1"/>
      <c r="Q519" s="1"/>
      <c r="R519" s="1"/>
      <c r="S519" s="1"/>
    </row>
    <row r="520" spans="16:19" ht="12.75">
      <c r="P520" s="1"/>
      <c r="Q520" s="1"/>
      <c r="R520" s="1"/>
      <c r="S520" s="1"/>
    </row>
    <row r="521" spans="16:19" ht="12.75">
      <c r="P521" s="1"/>
      <c r="Q521" s="1"/>
      <c r="R521" s="1"/>
      <c r="S521" s="1"/>
    </row>
    <row r="522" spans="16:19" ht="12.75">
      <c r="P522" s="1"/>
      <c r="Q522" s="1"/>
      <c r="R522" s="1"/>
      <c r="S522" s="1"/>
    </row>
    <row r="523" spans="16:19" ht="12.75">
      <c r="P523" s="1"/>
      <c r="Q523" s="1"/>
      <c r="R523" s="1"/>
      <c r="S523" s="1"/>
    </row>
    <row r="524" spans="16:19" ht="12.75">
      <c r="P524" s="1"/>
      <c r="Q524" s="1"/>
      <c r="R524" s="1"/>
      <c r="S524" s="1"/>
    </row>
    <row r="525" spans="16:19" ht="12.75">
      <c r="P525" s="1"/>
      <c r="Q525" s="1"/>
      <c r="R525" s="1"/>
      <c r="S525" s="1"/>
    </row>
    <row r="526" spans="16:19" ht="12.75">
      <c r="P526" s="1"/>
      <c r="Q526" s="1"/>
      <c r="R526" s="1"/>
      <c r="S526" s="1"/>
    </row>
    <row r="527" spans="16:19" ht="12.75">
      <c r="P527" s="1"/>
      <c r="Q527" s="1"/>
      <c r="R527" s="1"/>
      <c r="S527" s="1"/>
    </row>
    <row r="528" spans="16:19" ht="12.75">
      <c r="P528" s="1"/>
      <c r="Q528" s="1"/>
      <c r="R528" s="1"/>
      <c r="S528" s="1"/>
    </row>
    <row r="529" spans="16:19" ht="12.75">
      <c r="P529" s="1"/>
      <c r="Q529" s="1"/>
      <c r="R529" s="1"/>
      <c r="S529" s="1"/>
    </row>
    <row r="530" spans="16:19" ht="12.75">
      <c r="P530" s="1"/>
      <c r="Q530" s="1"/>
      <c r="R530" s="1"/>
      <c r="S530" s="1"/>
    </row>
    <row r="531" spans="16:19" ht="12.75">
      <c r="P531" s="1"/>
      <c r="Q531" s="1"/>
      <c r="R531" s="1"/>
      <c r="S531" s="1"/>
    </row>
    <row r="532" spans="16:19" ht="12.75">
      <c r="P532" s="1"/>
      <c r="Q532" s="1"/>
      <c r="R532" s="1"/>
      <c r="S532" s="1"/>
    </row>
    <row r="533" spans="16:19" ht="12.75">
      <c r="P533" s="1"/>
      <c r="Q533" s="1"/>
      <c r="R533" s="1"/>
      <c r="S533" s="1"/>
    </row>
    <row r="534" spans="16:19" ht="12.75">
      <c r="P534" s="1"/>
      <c r="Q534" s="1"/>
      <c r="R534" s="1"/>
      <c r="S534" s="1"/>
    </row>
    <row r="535" spans="16:19" ht="12.75">
      <c r="P535" s="1"/>
      <c r="Q535" s="1"/>
      <c r="R535" s="1"/>
      <c r="S535" s="1"/>
    </row>
    <row r="536" spans="16:19" ht="12.75">
      <c r="P536" s="1"/>
      <c r="Q536" s="1"/>
      <c r="R536" s="1"/>
      <c r="S536" s="1"/>
    </row>
    <row r="537" spans="16:19" ht="12.75">
      <c r="P537" s="1"/>
      <c r="Q537" s="1"/>
      <c r="R537" s="1"/>
      <c r="S537" s="1"/>
    </row>
    <row r="538" spans="16:19" ht="12.75">
      <c r="P538" s="1"/>
      <c r="Q538" s="1"/>
      <c r="R538" s="1"/>
      <c r="S538" s="1"/>
    </row>
    <row r="539" spans="16:19" ht="12.75">
      <c r="P539" s="1"/>
      <c r="Q539" s="1"/>
      <c r="R539" s="1"/>
      <c r="S539" s="1"/>
    </row>
    <row r="540" spans="16:19" ht="12.75">
      <c r="P540" s="1"/>
      <c r="Q540" s="1"/>
      <c r="R540" s="1"/>
      <c r="S540" s="1"/>
    </row>
    <row r="541" spans="16:19" ht="12.75">
      <c r="P541" s="1"/>
      <c r="Q541" s="1"/>
      <c r="R541" s="1"/>
      <c r="S541" s="1"/>
    </row>
    <row r="542" spans="16:19" ht="12.75">
      <c r="P542" s="1"/>
      <c r="Q542" s="1"/>
      <c r="R542" s="1"/>
      <c r="S542" s="1"/>
    </row>
  </sheetData>
  <sheetProtection/>
  <protectedRanges>
    <protectedRange sqref="A24:J25" name="Range72"/>
    <protectedRange sqref="A10:L10" name="Range69"/>
    <protectedRange sqref="K24:L25" name="Range67"/>
    <protectedRange sqref="L19 L21" name="Range65"/>
    <protectedRange sqref="I37:I44 J37:L38 J43 J40" name="Islaidos 2.1"/>
    <protectedRange sqref="J39:L39 J44:L44 J41:L42 K40:L40 I48:L52 K43:L43" name="Islaidos 2.2"/>
    <protectedRange sqref="I57:L62" name="Range20"/>
    <protectedRange sqref="A6:G6 I6:L6" name="Range62"/>
    <protectedRange sqref="L18 L20" name="Range64"/>
    <protectedRange sqref="L22:L23" name="Range66"/>
    <protectedRange sqref="I26:L27" name="Range68"/>
    <protectedRange sqref="I28 A17:K23" name="Range73"/>
  </protectedRanges>
  <mergeCells count="38">
    <mergeCell ref="B78:L78"/>
    <mergeCell ref="H29:H30"/>
    <mergeCell ref="I29:J29"/>
    <mergeCell ref="A18:F18"/>
    <mergeCell ref="A22:K22"/>
    <mergeCell ref="A21:K21"/>
    <mergeCell ref="A31:F31"/>
    <mergeCell ref="A20:J20"/>
    <mergeCell ref="I68:J68"/>
    <mergeCell ref="A68:H68"/>
    <mergeCell ref="H14:L14"/>
    <mergeCell ref="H15:L15"/>
    <mergeCell ref="A29:G30"/>
    <mergeCell ref="K29:K30"/>
    <mergeCell ref="A16:L16"/>
    <mergeCell ref="L29:L30"/>
    <mergeCell ref="A25:J25"/>
    <mergeCell ref="A28:L28"/>
    <mergeCell ref="A74:H74"/>
    <mergeCell ref="A6:L6"/>
    <mergeCell ref="J1:L5"/>
    <mergeCell ref="A26:H26"/>
    <mergeCell ref="A7:L7"/>
    <mergeCell ref="H9:L9"/>
    <mergeCell ref="A10:L10"/>
    <mergeCell ref="B11:L11"/>
    <mergeCell ref="H13:L13"/>
    <mergeCell ref="A24:I24"/>
    <mergeCell ref="I74:J74"/>
    <mergeCell ref="A67:H67"/>
    <mergeCell ref="I67:J67"/>
    <mergeCell ref="A70:H70"/>
    <mergeCell ref="I70:J70"/>
    <mergeCell ref="B77:L77"/>
    <mergeCell ref="A71:H71"/>
    <mergeCell ref="I71:J71"/>
    <mergeCell ref="A73:H73"/>
    <mergeCell ref="I73:J73"/>
  </mergeCells>
  <printOptions/>
  <pageMargins left="0.3937007874015748" right="0.1968503937007874" top="0.1968503937007874" bottom="0.15748031496062992" header="0.31496062992125984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d.migliniene</dc:creator>
  <cp:keywords/>
  <dc:description/>
  <cp:lastModifiedBy>Lina</cp:lastModifiedBy>
  <cp:lastPrinted>2015-12-30T07:58:35Z</cp:lastPrinted>
  <dcterms:created xsi:type="dcterms:W3CDTF">2012-02-01T06:32:31Z</dcterms:created>
  <dcterms:modified xsi:type="dcterms:W3CDTF">2015-12-30T07:58:55Z</dcterms:modified>
  <cp:category/>
  <cp:version/>
  <cp:contentType/>
  <cp:contentStatus/>
</cp:coreProperties>
</file>